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inf mar 2018" sheetId="1" r:id="rId1"/>
  </sheets>
  <externalReferences>
    <externalReference r:id="rId4"/>
  </externalReferences>
  <definedNames>
    <definedName name="_xlnm.Print_Area" localSheetId="0">'inf mar 2018'!$A$1:$O$89</definedName>
  </definedNames>
  <calcPr fullCalcOnLoad="1"/>
</workbook>
</file>

<file path=xl/sharedStrings.xml><?xml version="1.0" encoding="utf-8"?>
<sst xmlns="http://schemas.openxmlformats.org/spreadsheetml/2006/main" count="142" uniqueCount="102">
  <si>
    <t>CASA DE ASIGURARI DE SANATATE  BOTOSANI</t>
  </si>
  <si>
    <t>APROBAT,</t>
  </si>
  <si>
    <t>AVIZAT</t>
  </si>
  <si>
    <t>Compartimentul Evaluare Contractare</t>
  </si>
  <si>
    <t>Presedinte-Director General</t>
  </si>
  <si>
    <t>Director Directia Economica</t>
  </si>
  <si>
    <t xml:space="preserve"> Carmen NICOLAU</t>
  </si>
  <si>
    <t>Veronica ANDRONACHI</t>
  </si>
  <si>
    <t>Servicii medicale în asistenţa medicală de specialitate din ambulatoriu pentru specialităţile paraclinice   2018</t>
  </si>
  <si>
    <t>CONTRACTE</t>
  </si>
  <si>
    <t xml:space="preserve">   ACTE AD REG CONSUM APR</t>
  </si>
  <si>
    <t>FILA RV 2493/04.04.2018</t>
  </si>
  <si>
    <t xml:space="preserve">referat </t>
  </si>
  <si>
    <t>ANEXA NR.</t>
  </si>
  <si>
    <t>Nr, crt</t>
  </si>
  <si>
    <t>Denumire Laborator</t>
  </si>
  <si>
    <t>Nr/data contract</t>
  </si>
  <si>
    <t>Trim I 2018</t>
  </si>
  <si>
    <t>Trim II 2018</t>
  </si>
  <si>
    <t>SEM I 2018</t>
  </si>
  <si>
    <t>iamuarie</t>
  </si>
  <si>
    <t>februarie</t>
  </si>
  <si>
    <t>martie</t>
  </si>
  <si>
    <t>Aprilie</t>
  </si>
  <si>
    <t>Mai</t>
  </si>
  <si>
    <t>Iunie</t>
  </si>
  <si>
    <t>ECOMED</t>
  </si>
  <si>
    <t>10052/23.04.2018</t>
  </si>
  <si>
    <t>LABORATOR ANALIZE MEDICALE MISANO</t>
  </si>
  <si>
    <t>10053/23.04.2018</t>
  </si>
  <si>
    <t>MEDICAL CENTER SRL</t>
  </si>
  <si>
    <t>10054/23.04.2018</t>
  </si>
  <si>
    <t>LABORATOR ASOCIAT BIOMED</t>
  </si>
  <si>
    <t>ACT AD</t>
  </si>
  <si>
    <t>ESTCLINIC SRL</t>
  </si>
  <si>
    <t>10055/23.04.2018</t>
  </si>
  <si>
    <t>PERSONAL GENETICS SRL</t>
  </si>
  <si>
    <t>TRITEST SRL</t>
  </si>
  <si>
    <t>10056/23.04.2018</t>
  </si>
  <si>
    <t xml:space="preserve">Sp Judetean </t>
  </si>
  <si>
    <t>10057/23.04.2018</t>
  </si>
  <si>
    <t>Sp Judetean anat. patologica</t>
  </si>
  <si>
    <t>Sp Dorohoi</t>
  </si>
  <si>
    <t>10058/23.04.2018</t>
  </si>
  <si>
    <t>Sp Dorohoi anat. patologica</t>
  </si>
  <si>
    <t>Spitalul de Recuperare</t>
  </si>
  <si>
    <t>10059/23.04.2018</t>
  </si>
  <si>
    <t>Total laboratoare</t>
  </si>
  <si>
    <t>Sp judetean ecografii</t>
  </si>
  <si>
    <t>Spitalul Municipal Dorohoi ecografii</t>
  </si>
  <si>
    <t>Spitalul de Recuperare ecografii</t>
  </si>
  <si>
    <t>10688/25.04.2018</t>
  </si>
  <si>
    <t>TOTAL ECOGRAFII MS</t>
  </si>
  <si>
    <t>Optim Diagnostic SRL</t>
  </si>
  <si>
    <t>10061/23.04.2018</t>
  </si>
  <si>
    <t>MNT SRL</t>
  </si>
  <si>
    <t xml:space="preserve">ACT AD </t>
  </si>
  <si>
    <t>Centrul Imagistica Moleculara SRL</t>
  </si>
  <si>
    <t>10063/23.04.2018</t>
  </si>
  <si>
    <t>LUX-RO SRL</t>
  </si>
  <si>
    <t>1006423.04.2018</t>
  </si>
  <si>
    <t xml:space="preserve">Spitalul Municipal Dorohoi </t>
  </si>
  <si>
    <t xml:space="preserve">Sp de Recuperare  </t>
  </si>
  <si>
    <t>Sp TBC</t>
  </si>
  <si>
    <t>10065/23.04.2018</t>
  </si>
  <si>
    <t>TOTAL RMN+CT</t>
  </si>
  <si>
    <t>CMI Popovici Corina</t>
  </si>
  <si>
    <t>10689/25.04.2018</t>
  </si>
  <si>
    <t>CMI Popovici Radu Florin</t>
  </si>
  <si>
    <t>10690/25.04.2018</t>
  </si>
  <si>
    <t>CMI Metler Adrian</t>
  </si>
  <si>
    <t>10691/25.04.2018</t>
  </si>
  <si>
    <t>Redmedica SRL</t>
  </si>
  <si>
    <t>10692/25.04.2018</t>
  </si>
  <si>
    <t>CMI Pralea Gianina</t>
  </si>
  <si>
    <t>10693/25.04.2018</t>
  </si>
  <si>
    <t>CMI Balanescu Const</t>
  </si>
  <si>
    <t>10694/25.04.2018</t>
  </si>
  <si>
    <t>CMI Adascalitei c-tin</t>
  </si>
  <si>
    <t>10695/25.04.2018</t>
  </si>
  <si>
    <t>CMI Calfa Gabriel</t>
  </si>
  <si>
    <t>10696/25.04.2018</t>
  </si>
  <si>
    <t>CMI Tudora Cristina</t>
  </si>
  <si>
    <t>10697/25.04.2018</t>
  </si>
  <si>
    <t>TOTAL ECOGRAFII MF</t>
  </si>
  <si>
    <t>TOTAL RADIOLOGIE</t>
  </si>
  <si>
    <t>TOTAL GENERAL</t>
  </si>
  <si>
    <t>Nr/data act aditional</t>
  </si>
  <si>
    <t>Trim III 2018</t>
  </si>
  <si>
    <t>Trim IV 2018</t>
  </si>
  <si>
    <t>AN 2018</t>
  </si>
  <si>
    <t>iulie</t>
  </si>
  <si>
    <t>august</t>
  </si>
  <si>
    <t>sept</t>
  </si>
  <si>
    <t>oct</t>
  </si>
  <si>
    <t>nov</t>
  </si>
  <si>
    <t>dec</t>
  </si>
  <si>
    <t>Director Relaţii contractuale,</t>
  </si>
  <si>
    <t>Compartiment Evaluare Contractare,</t>
  </si>
  <si>
    <t xml:space="preserve"> Iuri PRISECARIU</t>
  </si>
  <si>
    <t xml:space="preserve"> </t>
  </si>
  <si>
    <t>Rodica FASNIUC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</si>
</sst>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4" fillId="0" borderId="0" xfId="0" applyFont="1" applyAlignment="1">
      <alignment/>
    </xf>
    <xf numFmtId="4" fontId="0" fillId="0" borderId="0" xfId="0" applyNumberFormat="1" applyAlignment="1">
      <alignment/>
    </xf>
    <xf numFmtId="0" fontId="47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47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4" fontId="19" fillId="33" borderId="15" xfId="0" applyNumberFormat="1" applyFont="1" applyFill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/>
    </xf>
    <xf numFmtId="4" fontId="47" fillId="0" borderId="15" xfId="0" applyNumberFormat="1" applyFont="1" applyBorder="1" applyAlignment="1">
      <alignment/>
    </xf>
    <xf numFmtId="4" fontId="19" fillId="0" borderId="15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/>
    </xf>
    <xf numFmtId="4" fontId="49" fillId="0" borderId="0" xfId="0" applyNumberFormat="1" applyFont="1" applyBorder="1" applyAlignment="1">
      <alignment/>
    </xf>
    <xf numFmtId="0" fontId="19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26" fillId="0" borderId="15" xfId="0" applyFont="1" applyBorder="1" applyAlignment="1">
      <alignment vertical="center"/>
    </xf>
    <xf numFmtId="4" fontId="20" fillId="33" borderId="15" xfId="0" applyNumberFormat="1" applyFont="1" applyFill="1" applyBorder="1" applyAlignment="1">
      <alignment vertical="center"/>
    </xf>
    <xf numFmtId="4" fontId="46" fillId="33" borderId="15" xfId="0" applyNumberFormat="1" applyFont="1" applyFill="1" applyBorder="1" applyAlignment="1">
      <alignment/>
    </xf>
    <xf numFmtId="4" fontId="47" fillId="33" borderId="15" xfId="0" applyNumberFormat="1" applyFont="1" applyFill="1" applyBorder="1" applyAlignment="1">
      <alignment/>
    </xf>
    <xf numFmtId="0" fontId="20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0" fillId="33" borderId="19" xfId="0" applyNumberFormat="1" applyFont="1" applyFill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4" fontId="47" fillId="0" borderId="19" xfId="0" applyNumberFormat="1" applyFont="1" applyBorder="1" applyAlignment="1">
      <alignment/>
    </xf>
    <xf numFmtId="4" fontId="20" fillId="0" borderId="16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/>
    </xf>
    <xf numFmtId="4" fontId="47" fillId="0" borderId="16" xfId="0" applyNumberFormat="1" applyFont="1" applyBorder="1" applyAlignment="1">
      <alignment/>
    </xf>
    <xf numFmtId="4" fontId="19" fillId="0" borderId="20" xfId="0" applyNumberFormat="1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4" fontId="20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/>
    </xf>
    <xf numFmtId="4" fontId="47" fillId="0" borderId="11" xfId="0" applyNumberFormat="1" applyFont="1" applyBorder="1" applyAlignment="1">
      <alignment/>
    </xf>
    <xf numFmtId="0" fontId="19" fillId="0" borderId="18" xfId="0" applyFont="1" applyBorder="1" applyAlignment="1">
      <alignment vertical="center"/>
    </xf>
    <xf numFmtId="4" fontId="19" fillId="33" borderId="19" xfId="0" applyNumberFormat="1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26" fillId="33" borderId="15" xfId="0" applyFont="1" applyFill="1" applyBorder="1" applyAlignment="1">
      <alignment vertical="center"/>
    </xf>
    <xf numFmtId="4" fontId="19" fillId="33" borderId="20" xfId="0" applyNumberFormat="1" applyFont="1" applyFill="1" applyBorder="1" applyAlignment="1">
      <alignment vertical="center"/>
    </xf>
    <xf numFmtId="0" fontId="50" fillId="33" borderId="15" xfId="0" applyFont="1" applyFill="1" applyBorder="1" applyAlignment="1">
      <alignment/>
    </xf>
    <xf numFmtId="4" fontId="19" fillId="33" borderId="21" xfId="0" applyNumberFormat="1" applyFont="1" applyFill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4" fontId="46" fillId="0" borderId="22" xfId="0" applyNumberFormat="1" applyFont="1" applyBorder="1" applyAlignment="1">
      <alignment/>
    </xf>
    <xf numFmtId="4" fontId="19" fillId="0" borderId="22" xfId="0" applyNumberFormat="1" applyFont="1" applyFill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4" fontId="19" fillId="0" borderId="21" xfId="0" applyNumberFormat="1" applyFont="1" applyBorder="1" applyAlignment="1">
      <alignment vertical="center"/>
    </xf>
    <xf numFmtId="4" fontId="47" fillId="0" borderId="21" xfId="0" applyNumberFormat="1" applyFont="1" applyBorder="1" applyAlignment="1">
      <alignment/>
    </xf>
    <xf numFmtId="4" fontId="19" fillId="0" borderId="19" xfId="0" applyNumberFormat="1" applyFont="1" applyBorder="1" applyAlignment="1">
      <alignment vertical="center"/>
    </xf>
    <xf numFmtId="4" fontId="20" fillId="0" borderId="24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47" fillId="0" borderId="0" xfId="0" applyNumberFormat="1" applyFont="1" applyBorder="1" applyAlignment="1">
      <alignment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23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7" fillId="0" borderId="21" xfId="0" applyFont="1" applyBorder="1" applyAlignment="1">
      <alignment/>
    </xf>
    <xf numFmtId="0" fontId="20" fillId="0" borderId="3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0" xfId="0" applyFont="1" applyFill="1" applyBorder="1" applyAlignment="1">
      <alignment/>
    </xf>
    <xf numFmtId="4" fontId="19" fillId="0" borderId="16" xfId="0" applyNumberFormat="1" applyFont="1" applyBorder="1" applyAlignment="1">
      <alignment vertical="center"/>
    </xf>
    <xf numFmtId="4" fontId="19" fillId="0" borderId="16" xfId="0" applyNumberFormat="1" applyFont="1" applyFill="1" applyBorder="1" applyAlignment="1">
      <alignment vertical="center"/>
    </xf>
    <xf numFmtId="4" fontId="46" fillId="0" borderId="15" xfId="0" applyNumberFormat="1" applyFont="1" applyBorder="1" applyAlignment="1">
      <alignment/>
    </xf>
    <xf numFmtId="4" fontId="19" fillId="0" borderId="15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 vertical="center"/>
    </xf>
    <xf numFmtId="4" fontId="20" fillId="0" borderId="22" xfId="0" applyNumberFormat="1" applyFont="1" applyBorder="1" applyAlignment="1">
      <alignment vertical="center"/>
    </xf>
    <xf numFmtId="0" fontId="20" fillId="0" borderId="19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19" fillId="0" borderId="22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umarciuc.CASBT\AppData\Local\Microsoft\Windows\Temporary%20Internet%20Files\Content.Outlook\EKY6NYR3\1Laboratoare%20%202018%20anexa%203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hete"/>
      <sheetName val="inf mar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2" sqref="D22"/>
    </sheetView>
  </sheetViews>
  <sheetFormatPr defaultColWidth="9.140625" defaultRowHeight="15"/>
  <cols>
    <col min="1" max="1" width="4.7109375" style="0" customWidth="1"/>
    <col min="2" max="2" width="29.140625" style="0" customWidth="1"/>
    <col min="3" max="3" width="20.57421875" style="0" customWidth="1"/>
    <col min="4" max="4" width="13.7109375" style="0" customWidth="1"/>
    <col min="5" max="7" width="11.28125" style="0" customWidth="1"/>
    <col min="8" max="8" width="13.8515625" style="0" customWidth="1"/>
    <col min="9" max="10" width="11.28125" style="0" customWidth="1"/>
    <col min="11" max="11" width="12.140625" style="0" customWidth="1"/>
    <col min="12" max="12" width="15.57421875" style="0" customWidth="1"/>
    <col min="13" max="13" width="16.00390625" style="0" hidden="1" customWidth="1"/>
    <col min="14" max="14" width="10.421875" style="0" hidden="1" customWidth="1"/>
    <col min="15" max="15" width="14.421875" style="0" bestFit="1" customWidth="1"/>
    <col min="16" max="16" width="11.7109375" style="0" bestFit="1" customWidth="1"/>
  </cols>
  <sheetData>
    <row r="1" spans="1:12" ht="15.75">
      <c r="A1" s="1" t="s">
        <v>0</v>
      </c>
      <c r="B1" s="1"/>
      <c r="C1" s="1"/>
      <c r="D1" s="2" t="s">
        <v>1</v>
      </c>
      <c r="E1" s="1"/>
      <c r="F1" s="1"/>
      <c r="G1" s="1"/>
      <c r="H1" s="1"/>
      <c r="I1" s="1"/>
      <c r="J1" s="2"/>
      <c r="K1" s="2" t="s">
        <v>2</v>
      </c>
      <c r="L1" s="2"/>
    </row>
    <row r="2" spans="1:12" ht="15.75">
      <c r="A2" s="1" t="s">
        <v>3</v>
      </c>
      <c r="B2" s="1"/>
      <c r="C2" s="1"/>
      <c r="D2" s="3" t="s">
        <v>4</v>
      </c>
      <c r="E2" s="1"/>
      <c r="F2" s="1"/>
      <c r="G2" s="1"/>
      <c r="H2" s="1"/>
      <c r="I2" s="1"/>
      <c r="J2" s="4" t="s">
        <v>5</v>
      </c>
      <c r="K2" s="5"/>
      <c r="L2" s="5"/>
    </row>
    <row r="3" spans="1:12" ht="15.75">
      <c r="A3" s="6"/>
      <c r="B3" s="7"/>
      <c r="C3" s="7"/>
      <c r="D3" s="8" t="s">
        <v>6</v>
      </c>
      <c r="E3" s="1"/>
      <c r="F3" s="1"/>
      <c r="G3" s="2"/>
      <c r="H3" s="2"/>
      <c r="I3" s="1"/>
      <c r="J3" s="9"/>
      <c r="K3" t="s">
        <v>7</v>
      </c>
      <c r="L3" s="9"/>
    </row>
    <row r="4" spans="2:12" ht="15.75">
      <c r="B4" s="10" t="s">
        <v>8</v>
      </c>
      <c r="D4" s="11"/>
      <c r="J4" s="12" t="s">
        <v>9</v>
      </c>
      <c r="K4" t="s">
        <v>10</v>
      </c>
      <c r="L4" s="13"/>
    </row>
    <row r="5" spans="1:12" ht="15.75" customHeight="1">
      <c r="A5" s="14"/>
      <c r="B5" s="15" t="s">
        <v>11</v>
      </c>
      <c r="C5" s="16"/>
      <c r="D5" s="17" t="s">
        <v>12</v>
      </c>
      <c r="E5" s="18"/>
      <c r="F5" s="19"/>
      <c r="G5" s="19"/>
      <c r="H5" s="19"/>
      <c r="I5" s="19"/>
      <c r="J5" s="19"/>
      <c r="K5" s="12" t="s">
        <v>13</v>
      </c>
      <c r="L5" s="19"/>
    </row>
    <row r="6" spans="1:12" ht="15" customHeight="1">
      <c r="A6" s="20" t="s">
        <v>14</v>
      </c>
      <c r="B6" s="20" t="s">
        <v>15</v>
      </c>
      <c r="C6" s="21" t="s">
        <v>16</v>
      </c>
      <c r="D6" s="22" t="s">
        <v>17</v>
      </c>
      <c r="E6" s="23"/>
      <c r="F6" s="24"/>
      <c r="G6" s="25"/>
      <c r="H6" s="22" t="s">
        <v>18</v>
      </c>
      <c r="I6" s="26"/>
      <c r="J6" s="26"/>
      <c r="K6" s="26"/>
      <c r="L6" s="22" t="s">
        <v>19</v>
      </c>
    </row>
    <row r="7" spans="1:12" ht="15.75">
      <c r="A7" s="27"/>
      <c r="B7" s="28"/>
      <c r="C7" s="29"/>
      <c r="D7" s="30"/>
      <c r="E7" s="31" t="s">
        <v>20</v>
      </c>
      <c r="F7" s="31" t="s">
        <v>21</v>
      </c>
      <c r="G7" s="32" t="s">
        <v>22</v>
      </c>
      <c r="H7" s="30"/>
      <c r="I7" s="26" t="s">
        <v>23</v>
      </c>
      <c r="J7" s="26" t="s">
        <v>24</v>
      </c>
      <c r="K7" s="26" t="s">
        <v>25</v>
      </c>
      <c r="L7" s="30"/>
    </row>
    <row r="8" spans="1:15" ht="18.75">
      <c r="A8" s="33">
        <v>1</v>
      </c>
      <c r="B8" s="34" t="s">
        <v>26</v>
      </c>
      <c r="C8" s="35" t="s">
        <v>27</v>
      </c>
      <c r="D8" s="36">
        <f>E8+F8+G8</f>
        <v>148940.79</v>
      </c>
      <c r="E8" s="37">
        <v>49588.7</v>
      </c>
      <c r="F8" s="37">
        <v>49641.68</v>
      </c>
      <c r="G8" s="37">
        <v>49710.41</v>
      </c>
      <c r="H8" s="38">
        <f>I8+J8+K8</f>
        <v>145631.35</v>
      </c>
      <c r="I8" s="37">
        <v>49856.04</v>
      </c>
      <c r="J8" s="37">
        <v>47735.05</v>
      </c>
      <c r="K8" s="39">
        <v>48040.26</v>
      </c>
      <c r="L8" s="37">
        <f>D8+H8</f>
        <v>294572.14</v>
      </c>
      <c r="N8" s="40"/>
      <c r="O8" s="41">
        <f>J8+K8</f>
        <v>95775.31</v>
      </c>
    </row>
    <row r="9" spans="1:15" ht="25.5">
      <c r="A9" s="42">
        <v>2</v>
      </c>
      <c r="B9" s="43" t="s">
        <v>28</v>
      </c>
      <c r="C9" s="35" t="s">
        <v>29</v>
      </c>
      <c r="D9" s="36">
        <f aca="true" t="shared" si="0" ref="D9:D19">E9+F9+G9</f>
        <v>77939.28</v>
      </c>
      <c r="E9" s="37">
        <v>25949.6</v>
      </c>
      <c r="F9" s="37">
        <v>25976.35</v>
      </c>
      <c r="G9" s="37">
        <v>26013.33</v>
      </c>
      <c r="H9" s="38">
        <f aca="true" t="shared" si="1" ref="H9:H19">I9+J9+K9</f>
        <v>76094.88</v>
      </c>
      <c r="I9" s="37">
        <v>26077.29</v>
      </c>
      <c r="J9" s="37">
        <v>24946.24</v>
      </c>
      <c r="K9" s="39">
        <v>25071.35</v>
      </c>
      <c r="L9" s="37">
        <f aca="true" t="shared" si="2" ref="L9:L39">D9+H9</f>
        <v>154034.16</v>
      </c>
      <c r="N9" s="44"/>
      <c r="O9" s="41">
        <f aca="true" t="shared" si="3" ref="O9:O19">J9+K9</f>
        <v>50017.59</v>
      </c>
    </row>
    <row r="10" spans="1:15" ht="18.75">
      <c r="A10" s="42">
        <v>3</v>
      </c>
      <c r="B10" s="45" t="s">
        <v>30</v>
      </c>
      <c r="C10" s="35" t="s">
        <v>31</v>
      </c>
      <c r="D10" s="36">
        <f t="shared" si="0"/>
        <v>70280.1</v>
      </c>
      <c r="E10" s="37">
        <v>23398.73</v>
      </c>
      <c r="F10" s="37">
        <v>23422.13</v>
      </c>
      <c r="G10" s="37">
        <v>23459.24</v>
      </c>
      <c r="H10" s="38">
        <f t="shared" si="1"/>
        <v>68581.92</v>
      </c>
      <c r="I10" s="37">
        <v>23526.85</v>
      </c>
      <c r="J10" s="37">
        <v>22479.81</v>
      </c>
      <c r="K10" s="39">
        <v>22575.26</v>
      </c>
      <c r="L10" s="37">
        <f t="shared" si="2"/>
        <v>138862.02000000002</v>
      </c>
      <c r="N10" s="44"/>
      <c r="O10" s="41">
        <f t="shared" si="3"/>
        <v>45055.07</v>
      </c>
    </row>
    <row r="11" spans="1:15" ht="18.75">
      <c r="A11" s="42">
        <v>4</v>
      </c>
      <c r="B11" s="43" t="s">
        <v>32</v>
      </c>
      <c r="C11" s="35" t="s">
        <v>33</v>
      </c>
      <c r="D11" s="36">
        <f t="shared" si="0"/>
        <v>85997.59</v>
      </c>
      <c r="E11" s="37">
        <v>28683.57</v>
      </c>
      <c r="F11" s="37">
        <v>28614.57</v>
      </c>
      <c r="G11" s="37">
        <v>28699.45</v>
      </c>
      <c r="H11" s="38">
        <f t="shared" si="1"/>
        <v>28771.77</v>
      </c>
      <c r="I11" s="37">
        <v>28771.77</v>
      </c>
      <c r="J11" s="37">
        <v>0</v>
      </c>
      <c r="K11" s="39">
        <v>0</v>
      </c>
      <c r="L11" s="37">
        <f t="shared" si="2"/>
        <v>114769.36</v>
      </c>
      <c r="N11" s="44"/>
      <c r="O11" s="41">
        <f t="shared" si="3"/>
        <v>0</v>
      </c>
    </row>
    <row r="12" spans="1:15" ht="18.75">
      <c r="A12" s="42">
        <v>5</v>
      </c>
      <c r="B12" s="45" t="s">
        <v>34</v>
      </c>
      <c r="C12" s="35" t="s">
        <v>35</v>
      </c>
      <c r="D12" s="36">
        <f t="shared" si="0"/>
        <v>94225.95</v>
      </c>
      <c r="E12" s="37">
        <v>31493.28</v>
      </c>
      <c r="F12" s="37">
        <v>31103.91</v>
      </c>
      <c r="G12" s="37">
        <v>31628.76</v>
      </c>
      <c r="H12" s="38">
        <f t="shared" si="1"/>
        <v>95008.89</v>
      </c>
      <c r="I12" s="37">
        <v>31669.03</v>
      </c>
      <c r="J12" s="37">
        <v>31159.61</v>
      </c>
      <c r="K12" s="39">
        <v>32180.25</v>
      </c>
      <c r="L12" s="37">
        <f t="shared" si="2"/>
        <v>189234.84</v>
      </c>
      <c r="N12" s="44"/>
      <c r="O12" s="41">
        <f t="shared" si="3"/>
        <v>63339.86</v>
      </c>
    </row>
    <row r="13" spans="1:15" ht="18.75">
      <c r="A13" s="42">
        <v>5</v>
      </c>
      <c r="B13" s="45" t="s">
        <v>36</v>
      </c>
      <c r="C13" s="35" t="s">
        <v>33</v>
      </c>
      <c r="D13" s="36">
        <f t="shared" si="0"/>
        <v>3000</v>
      </c>
      <c r="E13" s="37">
        <v>800</v>
      </c>
      <c r="F13" s="37">
        <v>1000</v>
      </c>
      <c r="G13" s="37">
        <v>1200</v>
      </c>
      <c r="H13" s="38">
        <f t="shared" si="1"/>
        <v>1200</v>
      </c>
      <c r="I13" s="37">
        <v>1200</v>
      </c>
      <c r="J13" s="37">
        <v>0</v>
      </c>
      <c r="K13" s="39">
        <v>0</v>
      </c>
      <c r="L13" s="37">
        <f t="shared" si="2"/>
        <v>4200</v>
      </c>
      <c r="N13" s="44"/>
      <c r="O13" s="41">
        <f t="shared" si="3"/>
        <v>0</v>
      </c>
    </row>
    <row r="14" spans="1:15" ht="18.75">
      <c r="A14" s="42">
        <v>7</v>
      </c>
      <c r="B14" s="45" t="s">
        <v>37</v>
      </c>
      <c r="C14" s="35" t="s">
        <v>38</v>
      </c>
      <c r="D14" s="36">
        <f t="shared" si="0"/>
        <v>120157.06</v>
      </c>
      <c r="E14" s="37">
        <v>40012.63</v>
      </c>
      <c r="F14" s="37">
        <v>40053.75</v>
      </c>
      <c r="G14" s="37">
        <v>40090.68</v>
      </c>
      <c r="H14" s="38">
        <f t="shared" si="1"/>
        <v>117318.87</v>
      </c>
      <c r="I14" s="37">
        <v>40224.3</v>
      </c>
      <c r="J14" s="37">
        <v>38455.33</v>
      </c>
      <c r="K14" s="39">
        <v>38639.24</v>
      </c>
      <c r="L14" s="37">
        <f t="shared" si="2"/>
        <v>237475.93</v>
      </c>
      <c r="N14" s="44"/>
      <c r="O14" s="41">
        <f t="shared" si="3"/>
        <v>77094.57</v>
      </c>
    </row>
    <row r="15" spans="1:15" ht="18.75">
      <c r="A15" s="42">
        <v>8</v>
      </c>
      <c r="B15" s="45" t="s">
        <v>39</v>
      </c>
      <c r="C15" s="35" t="s">
        <v>40</v>
      </c>
      <c r="D15" s="46">
        <f t="shared" si="0"/>
        <v>314452.61</v>
      </c>
      <c r="E15" s="47">
        <v>104955.69</v>
      </c>
      <c r="F15" s="47">
        <v>104927.06</v>
      </c>
      <c r="G15" s="47">
        <v>104569.86</v>
      </c>
      <c r="H15" s="48">
        <f t="shared" si="1"/>
        <v>306151.39</v>
      </c>
      <c r="I15" s="47">
        <v>103170.29</v>
      </c>
      <c r="J15" s="47">
        <v>101021.3</v>
      </c>
      <c r="K15" s="35">
        <v>101959.8</v>
      </c>
      <c r="L15" s="47">
        <f t="shared" si="2"/>
        <v>620604</v>
      </c>
      <c r="N15" s="44"/>
      <c r="O15" s="41">
        <f t="shared" si="3"/>
        <v>202981.1</v>
      </c>
    </row>
    <row r="16" spans="1:15" ht="18.75">
      <c r="A16" s="42">
        <v>9</v>
      </c>
      <c r="B16" s="45" t="s">
        <v>41</v>
      </c>
      <c r="C16" s="35"/>
      <c r="D16" s="36">
        <f t="shared" si="0"/>
        <v>8240</v>
      </c>
      <c r="E16" s="37">
        <v>2080</v>
      </c>
      <c r="F16" s="37">
        <v>3600</v>
      </c>
      <c r="G16" s="37">
        <v>2560</v>
      </c>
      <c r="H16" s="38">
        <f t="shared" si="1"/>
        <v>8199.26</v>
      </c>
      <c r="I16" s="37">
        <v>2920</v>
      </c>
      <c r="J16" s="37">
        <v>2639.63</v>
      </c>
      <c r="K16" s="39">
        <v>2639.63</v>
      </c>
      <c r="L16" s="37">
        <f t="shared" si="2"/>
        <v>16439.260000000002</v>
      </c>
      <c r="N16" s="44"/>
      <c r="O16" s="41">
        <f t="shared" si="3"/>
        <v>5279.26</v>
      </c>
    </row>
    <row r="17" spans="1:15" ht="15.75" customHeight="1">
      <c r="A17" s="42">
        <v>10</v>
      </c>
      <c r="B17" s="45" t="s">
        <v>42</v>
      </c>
      <c r="C17" s="35" t="s">
        <v>43</v>
      </c>
      <c r="D17" s="36">
        <f>E17+F17+G17</f>
        <v>80818.69</v>
      </c>
      <c r="E17" s="37">
        <v>26918.48</v>
      </c>
      <c r="F17" s="37">
        <v>26935.14</v>
      </c>
      <c r="G17" s="37">
        <v>26965.07</v>
      </c>
      <c r="H17" s="38">
        <f>I17+J17+K17</f>
        <v>78641.59</v>
      </c>
      <c r="I17" s="37">
        <v>26686.14</v>
      </c>
      <c r="J17" s="37">
        <v>25900.3</v>
      </c>
      <c r="K17" s="39">
        <v>26055.15</v>
      </c>
      <c r="L17" s="37">
        <f>D17+H17</f>
        <v>159460.28</v>
      </c>
      <c r="N17" s="44"/>
      <c r="O17" s="41">
        <f t="shared" si="3"/>
        <v>51955.45</v>
      </c>
    </row>
    <row r="18" spans="1:15" ht="15.75" customHeight="1">
      <c r="A18" s="42">
        <v>11</v>
      </c>
      <c r="B18" s="45" t="s">
        <v>44</v>
      </c>
      <c r="C18" s="35"/>
      <c r="D18" s="36">
        <f>E18+F18+G18</f>
        <v>1880</v>
      </c>
      <c r="E18" s="37">
        <v>320</v>
      </c>
      <c r="F18" s="37">
        <v>960</v>
      </c>
      <c r="G18" s="37">
        <v>600</v>
      </c>
      <c r="H18" s="38">
        <f>I18+J18+K18</f>
        <v>3382.3</v>
      </c>
      <c r="I18" s="37">
        <v>810</v>
      </c>
      <c r="J18" s="37">
        <v>1286.15</v>
      </c>
      <c r="K18" s="39">
        <v>1286.15</v>
      </c>
      <c r="L18" s="37">
        <f>D18+H18</f>
        <v>5262.3</v>
      </c>
      <c r="N18" s="44"/>
      <c r="O18" s="41">
        <f t="shared" si="3"/>
        <v>2572.3</v>
      </c>
    </row>
    <row r="19" spans="1:15" ht="15.75" customHeight="1" thickBot="1">
      <c r="A19" s="42">
        <v>12</v>
      </c>
      <c r="B19" s="45" t="s">
        <v>45</v>
      </c>
      <c r="C19" s="35" t="s">
        <v>46</v>
      </c>
      <c r="D19" s="36">
        <f t="shared" si="0"/>
        <v>92773.67</v>
      </c>
      <c r="E19" s="37">
        <v>30910</v>
      </c>
      <c r="F19" s="37">
        <v>30853.65</v>
      </c>
      <c r="G19" s="37">
        <v>31010.02</v>
      </c>
      <c r="H19" s="38">
        <f t="shared" si="1"/>
        <v>90807.12999999999</v>
      </c>
      <c r="I19" s="37">
        <v>31100.42</v>
      </c>
      <c r="J19" s="37">
        <v>29764.76</v>
      </c>
      <c r="K19" s="39">
        <v>29941.95</v>
      </c>
      <c r="L19" s="37">
        <f t="shared" si="2"/>
        <v>183580.8</v>
      </c>
      <c r="N19" s="44"/>
      <c r="O19" s="41">
        <f t="shared" si="3"/>
        <v>59706.71</v>
      </c>
    </row>
    <row r="20" spans="1:13" ht="16.5" customHeight="1" thickBot="1">
      <c r="A20" s="49"/>
      <c r="B20" s="50" t="s">
        <v>47</v>
      </c>
      <c r="C20" s="51"/>
      <c r="D20" s="52">
        <f aca="true" t="shared" si="4" ref="D20:K20">SUM(D8:D19)</f>
        <v>1098705.74</v>
      </c>
      <c r="E20" s="52">
        <f t="shared" si="4"/>
        <v>365110.67999999993</v>
      </c>
      <c r="F20" s="52">
        <f t="shared" si="4"/>
        <v>367088.24000000005</v>
      </c>
      <c r="G20" s="52">
        <f t="shared" si="4"/>
        <v>366506.82</v>
      </c>
      <c r="H20" s="53">
        <f t="shared" si="4"/>
        <v>1019789.3500000001</v>
      </c>
      <c r="I20" s="53">
        <f t="shared" si="4"/>
        <v>366012.12999999995</v>
      </c>
      <c r="J20" s="53">
        <f t="shared" si="4"/>
        <v>325388.18000000005</v>
      </c>
      <c r="K20" s="53">
        <f t="shared" si="4"/>
        <v>328389.04000000004</v>
      </c>
      <c r="L20" s="52">
        <f>SUM(L8:L19)</f>
        <v>2118495.09</v>
      </c>
      <c r="M20" s="13"/>
    </row>
    <row r="21" spans="1:15" ht="18.75">
      <c r="A21" s="33">
        <v>1</v>
      </c>
      <c r="B21" s="34" t="s">
        <v>48</v>
      </c>
      <c r="C21" s="35"/>
      <c r="D21" s="54">
        <f>E21+F21+G21</f>
        <v>0</v>
      </c>
      <c r="E21" s="55"/>
      <c r="F21" s="55"/>
      <c r="G21" s="55"/>
      <c r="H21" s="56">
        <f>I21+J21+K21</f>
        <v>0</v>
      </c>
      <c r="I21" s="55">
        <v>0</v>
      </c>
      <c r="J21" s="55"/>
      <c r="K21" s="57"/>
      <c r="L21" s="55">
        <f>D21+H21</f>
        <v>0</v>
      </c>
      <c r="N21" s="40"/>
      <c r="O21" s="41"/>
    </row>
    <row r="22" spans="1:15" ht="18.75">
      <c r="A22" s="33">
        <v>2</v>
      </c>
      <c r="B22" s="58" t="s">
        <v>49</v>
      </c>
      <c r="C22" s="35"/>
      <c r="D22" s="59">
        <f>E22+F22+G22</f>
        <v>0</v>
      </c>
      <c r="E22" s="60">
        <v>0</v>
      </c>
      <c r="F22" s="60">
        <v>0</v>
      </c>
      <c r="G22" s="60">
        <v>0</v>
      </c>
      <c r="H22" s="61">
        <f>I22+J22+K22</f>
        <v>0</v>
      </c>
      <c r="I22" s="60">
        <v>0</v>
      </c>
      <c r="J22" s="55">
        <v>0</v>
      </c>
      <c r="K22" s="57">
        <v>0</v>
      </c>
      <c r="L22" s="60">
        <f>D22+H22</f>
        <v>0</v>
      </c>
      <c r="N22" s="40"/>
      <c r="O22" s="41"/>
    </row>
    <row r="23" spans="1:15" ht="19.5" thickBot="1">
      <c r="A23" s="42">
        <v>3</v>
      </c>
      <c r="B23" s="45" t="s">
        <v>50</v>
      </c>
      <c r="C23" s="35" t="s">
        <v>51</v>
      </c>
      <c r="D23" s="36">
        <f>E23+F23+G23</f>
        <v>18480</v>
      </c>
      <c r="E23" s="37">
        <v>6000</v>
      </c>
      <c r="F23" s="37">
        <v>6240</v>
      </c>
      <c r="G23" s="37">
        <v>6240</v>
      </c>
      <c r="H23" s="38">
        <f>I23+J23+K23</f>
        <v>33371.64</v>
      </c>
      <c r="I23" s="37">
        <v>5760</v>
      </c>
      <c r="J23" s="60">
        <v>13805.82</v>
      </c>
      <c r="K23" s="57">
        <v>13805.82</v>
      </c>
      <c r="L23" s="37">
        <f>D23+H23</f>
        <v>51851.64</v>
      </c>
      <c r="N23" s="40"/>
      <c r="O23" s="41">
        <f>J23+K23</f>
        <v>27611.64</v>
      </c>
    </row>
    <row r="24" spans="1:13" ht="16.5" thickBot="1">
      <c r="A24" s="62"/>
      <c r="B24" s="50" t="s">
        <v>52</v>
      </c>
      <c r="C24" s="63"/>
      <c r="D24" s="52">
        <f>SUM(D21:D23)</f>
        <v>18480</v>
      </c>
      <c r="E24" s="52">
        <f aca="true" t="shared" si="5" ref="E24:K24">SUM(E21:E23)</f>
        <v>6000</v>
      </c>
      <c r="F24" s="52">
        <f t="shared" si="5"/>
        <v>6240</v>
      </c>
      <c r="G24" s="52">
        <f t="shared" si="5"/>
        <v>6240</v>
      </c>
      <c r="H24" s="53">
        <f t="shared" si="5"/>
        <v>33371.64</v>
      </c>
      <c r="I24" s="53">
        <f t="shared" si="5"/>
        <v>5760</v>
      </c>
      <c r="J24" s="53">
        <f t="shared" si="5"/>
        <v>13805.82</v>
      </c>
      <c r="K24" s="53">
        <f t="shared" si="5"/>
        <v>13805.82</v>
      </c>
      <c r="L24" s="52">
        <f>SUM(L21:L23)</f>
        <v>51851.64</v>
      </c>
      <c r="M24" s="13"/>
    </row>
    <row r="25" spans="1:15" ht="18.75">
      <c r="A25" s="64">
        <v>1</v>
      </c>
      <c r="B25" s="45" t="s">
        <v>53</v>
      </c>
      <c r="C25" s="35" t="s">
        <v>54</v>
      </c>
      <c r="D25" s="36">
        <f>E25+F25+G25</f>
        <v>91050</v>
      </c>
      <c r="E25" s="37">
        <v>25700</v>
      </c>
      <c r="F25" s="37">
        <v>33700</v>
      </c>
      <c r="G25" s="37">
        <v>31650</v>
      </c>
      <c r="H25" s="38">
        <f aca="true" t="shared" si="6" ref="H25:H42">I25+J25+K25</f>
        <v>82138.32</v>
      </c>
      <c r="I25" s="37">
        <v>50050</v>
      </c>
      <c r="J25" s="37">
        <v>16044.16</v>
      </c>
      <c r="K25" s="57">
        <v>16044.16</v>
      </c>
      <c r="L25" s="37">
        <f t="shared" si="2"/>
        <v>173188.32</v>
      </c>
      <c r="N25" s="40"/>
      <c r="O25" s="41">
        <f aca="true" t="shared" si="7" ref="O25:O32">J25+K25</f>
        <v>32088.32</v>
      </c>
    </row>
    <row r="26" spans="1:15" ht="18.75">
      <c r="A26" s="64">
        <v>2</v>
      </c>
      <c r="B26" s="65" t="s">
        <v>55</v>
      </c>
      <c r="C26" s="35" t="s">
        <v>56</v>
      </c>
      <c r="D26" s="46">
        <f>E26+F26+G26</f>
        <v>19350</v>
      </c>
      <c r="E26" s="47">
        <v>9450</v>
      </c>
      <c r="F26" s="47">
        <v>6300</v>
      </c>
      <c r="G26" s="47">
        <v>3600</v>
      </c>
      <c r="H26" s="48">
        <f t="shared" si="6"/>
        <v>35521.47</v>
      </c>
      <c r="I26" s="47">
        <v>0</v>
      </c>
      <c r="J26" s="47">
        <v>17760.73</v>
      </c>
      <c r="K26" s="66">
        <v>17760.74</v>
      </c>
      <c r="L26" s="47">
        <f t="shared" si="2"/>
        <v>54871.47</v>
      </c>
      <c r="O26" s="41">
        <f t="shared" si="7"/>
        <v>35521.47</v>
      </c>
    </row>
    <row r="27" spans="1:15" ht="18.75">
      <c r="A27" s="64">
        <v>3</v>
      </c>
      <c r="B27" s="45" t="s">
        <v>57</v>
      </c>
      <c r="C27" s="35" t="s">
        <v>58</v>
      </c>
      <c r="D27" s="36">
        <f>E27+F27+G27</f>
        <v>83700</v>
      </c>
      <c r="E27" s="37">
        <v>38200</v>
      </c>
      <c r="F27" s="37">
        <v>38900</v>
      </c>
      <c r="G27" s="37">
        <v>6600</v>
      </c>
      <c r="H27" s="38">
        <f t="shared" si="6"/>
        <v>183839.18</v>
      </c>
      <c r="I27" s="37">
        <v>47700</v>
      </c>
      <c r="J27" s="37">
        <v>68069.59</v>
      </c>
      <c r="K27" s="57">
        <v>68069.59</v>
      </c>
      <c r="L27" s="37">
        <f t="shared" si="2"/>
        <v>267539.18</v>
      </c>
      <c r="N27" s="40"/>
      <c r="O27" s="41">
        <f t="shared" si="7"/>
        <v>136139.18</v>
      </c>
    </row>
    <row r="28" spans="1:15" ht="18.75">
      <c r="A28" s="64">
        <v>4</v>
      </c>
      <c r="B28" s="64" t="s">
        <v>59</v>
      </c>
      <c r="C28" s="35" t="s">
        <v>60</v>
      </c>
      <c r="D28" s="36">
        <f>E28+F28+G28</f>
        <v>81090</v>
      </c>
      <c r="E28" s="37">
        <v>23095</v>
      </c>
      <c r="F28" s="37">
        <v>29920</v>
      </c>
      <c r="G28" s="37">
        <v>28075</v>
      </c>
      <c r="H28" s="38">
        <f t="shared" si="6"/>
        <v>79555.66</v>
      </c>
      <c r="I28" s="37">
        <v>44055</v>
      </c>
      <c r="J28" s="37">
        <v>17750.33</v>
      </c>
      <c r="K28" s="57">
        <v>17750.33</v>
      </c>
      <c r="L28" s="37">
        <f t="shared" si="2"/>
        <v>160645.66</v>
      </c>
      <c r="N28" s="40"/>
      <c r="O28" s="41">
        <f t="shared" si="7"/>
        <v>35500.66</v>
      </c>
    </row>
    <row r="29" spans="1:15" ht="21.75" customHeight="1">
      <c r="A29" s="64">
        <v>5</v>
      </c>
      <c r="B29" s="45" t="s">
        <v>39</v>
      </c>
      <c r="C29" s="67"/>
      <c r="D29" s="38">
        <f>SUM(E29:G29)</f>
        <v>146852</v>
      </c>
      <c r="E29" s="37">
        <v>43920</v>
      </c>
      <c r="F29" s="37">
        <v>48154</v>
      </c>
      <c r="G29" s="37">
        <v>54778</v>
      </c>
      <c r="H29" s="38">
        <f>I29+J29+K29</f>
        <v>102561.59</v>
      </c>
      <c r="I29" s="37">
        <v>42280</v>
      </c>
      <c r="J29" s="37">
        <v>30140.8</v>
      </c>
      <c r="K29" s="57">
        <v>30140.79</v>
      </c>
      <c r="L29" s="37">
        <f>D29+H29</f>
        <v>249413.59</v>
      </c>
      <c r="O29" s="41">
        <f t="shared" si="7"/>
        <v>60281.59</v>
      </c>
    </row>
    <row r="30" spans="1:15" ht="18.75">
      <c r="A30" s="64">
        <v>6</v>
      </c>
      <c r="B30" s="45" t="s">
        <v>61</v>
      </c>
      <c r="C30" s="67"/>
      <c r="D30" s="36">
        <f>E30+F30+G30</f>
        <v>88268</v>
      </c>
      <c r="E30" s="37">
        <v>27778</v>
      </c>
      <c r="F30" s="37">
        <v>32707</v>
      </c>
      <c r="G30" s="37">
        <v>27783</v>
      </c>
      <c r="H30" s="38">
        <f>I30+J30+K30</f>
        <v>97598.41999999998</v>
      </c>
      <c r="I30" s="37">
        <v>34664</v>
      </c>
      <c r="J30" s="37">
        <v>31467.21</v>
      </c>
      <c r="K30" s="57">
        <v>31467.21</v>
      </c>
      <c r="L30" s="37">
        <f>D30+H30</f>
        <v>185866.41999999998</v>
      </c>
      <c r="O30" s="41">
        <f t="shared" si="7"/>
        <v>62934.42</v>
      </c>
    </row>
    <row r="31" spans="1:15" ht="18.75">
      <c r="A31" s="64">
        <v>7</v>
      </c>
      <c r="B31" s="45" t="s">
        <v>62</v>
      </c>
      <c r="C31" s="67"/>
      <c r="D31" s="36">
        <f>E31+F31+G31</f>
        <v>31598</v>
      </c>
      <c r="E31" s="37">
        <v>9949</v>
      </c>
      <c r="F31" s="37">
        <v>9957</v>
      </c>
      <c r="G31" s="37">
        <v>11692</v>
      </c>
      <c r="H31" s="38">
        <f>I31+J31+K31</f>
        <v>35575.14</v>
      </c>
      <c r="I31" s="37">
        <v>11342</v>
      </c>
      <c r="J31" s="37">
        <v>12116.57</v>
      </c>
      <c r="K31" s="57">
        <v>12116.57</v>
      </c>
      <c r="L31" s="37">
        <f>D31+H31</f>
        <v>67173.14</v>
      </c>
      <c r="O31" s="41">
        <f t="shared" si="7"/>
        <v>24233.14</v>
      </c>
    </row>
    <row r="32" spans="1:15" ht="19.5" thickBot="1">
      <c r="A32" s="64">
        <v>8</v>
      </c>
      <c r="B32" s="58" t="s">
        <v>63</v>
      </c>
      <c r="C32" s="35" t="s">
        <v>64</v>
      </c>
      <c r="D32" s="59">
        <f>E32+F32+G32</f>
        <v>26560</v>
      </c>
      <c r="E32" s="60">
        <v>8672</v>
      </c>
      <c r="F32" s="60">
        <v>8672</v>
      </c>
      <c r="G32" s="60">
        <v>9216</v>
      </c>
      <c r="H32" s="61">
        <f>I32+J32+K32</f>
        <v>31401.6</v>
      </c>
      <c r="I32" s="60">
        <v>7008</v>
      </c>
      <c r="J32" s="60">
        <v>12196.8</v>
      </c>
      <c r="K32" s="57">
        <v>12196.8</v>
      </c>
      <c r="L32" s="60">
        <f>D32+H32</f>
        <v>57961.6</v>
      </c>
      <c r="N32" s="40"/>
      <c r="O32" s="41">
        <f t="shared" si="7"/>
        <v>24393.6</v>
      </c>
    </row>
    <row r="33" spans="1:13" ht="16.5" thickBot="1">
      <c r="A33" s="62"/>
      <c r="B33" s="50" t="s">
        <v>65</v>
      </c>
      <c r="C33" s="68"/>
      <c r="D33" s="52">
        <f aca="true" t="shared" si="8" ref="D33:K33">SUM(D25:D32)</f>
        <v>568468</v>
      </c>
      <c r="E33" s="52">
        <f t="shared" si="8"/>
        <v>186764</v>
      </c>
      <c r="F33" s="52">
        <f t="shared" si="8"/>
        <v>208310</v>
      </c>
      <c r="G33" s="52">
        <f t="shared" si="8"/>
        <v>173394</v>
      </c>
      <c r="H33" s="52">
        <f t="shared" si="8"/>
        <v>648191.3799999999</v>
      </c>
      <c r="I33" s="52">
        <f t="shared" si="8"/>
        <v>237099</v>
      </c>
      <c r="J33" s="52">
        <f t="shared" si="8"/>
        <v>205546.18999999997</v>
      </c>
      <c r="K33" s="52">
        <f t="shared" si="8"/>
        <v>205546.18999999997</v>
      </c>
      <c r="L33" s="52">
        <f>SUM(L25:L32)</f>
        <v>1216659.38</v>
      </c>
      <c r="M33" s="13"/>
    </row>
    <row r="34" spans="1:15" ht="18.75">
      <c r="A34" s="33">
        <v>1</v>
      </c>
      <c r="B34" s="34" t="s">
        <v>66</v>
      </c>
      <c r="C34" s="35" t="s">
        <v>67</v>
      </c>
      <c r="D34" s="54">
        <f aca="true" t="shared" si="9" ref="D34:D42">E34+F34+G34</f>
        <v>5940</v>
      </c>
      <c r="E34" s="55">
        <v>1980</v>
      </c>
      <c r="F34" s="55">
        <v>1980</v>
      </c>
      <c r="G34" s="55">
        <v>1980</v>
      </c>
      <c r="H34" s="56">
        <f t="shared" si="6"/>
        <v>3394.6000000000004</v>
      </c>
      <c r="I34" s="55">
        <v>1980</v>
      </c>
      <c r="J34" s="55">
        <v>707.3</v>
      </c>
      <c r="K34" s="57">
        <v>707.3</v>
      </c>
      <c r="L34" s="55">
        <f t="shared" si="2"/>
        <v>9334.6</v>
      </c>
      <c r="N34" s="40"/>
      <c r="O34" s="41">
        <f aca="true" t="shared" si="10" ref="O34:O42">J34+K34</f>
        <v>1414.6</v>
      </c>
    </row>
    <row r="35" spans="1:15" ht="18.75">
      <c r="A35" s="33">
        <v>2</v>
      </c>
      <c r="B35" s="45" t="s">
        <v>68</v>
      </c>
      <c r="C35" s="35" t="s">
        <v>69</v>
      </c>
      <c r="D35" s="36">
        <f t="shared" si="9"/>
        <v>5940</v>
      </c>
      <c r="E35" s="37">
        <v>1980</v>
      </c>
      <c r="F35" s="37">
        <v>1980</v>
      </c>
      <c r="G35" s="37">
        <v>1980</v>
      </c>
      <c r="H35" s="38">
        <f t="shared" si="6"/>
        <v>3395.2</v>
      </c>
      <c r="I35" s="37">
        <v>1980</v>
      </c>
      <c r="J35" s="37">
        <v>707.6</v>
      </c>
      <c r="K35" s="57">
        <v>707.6</v>
      </c>
      <c r="L35" s="37">
        <f t="shared" si="2"/>
        <v>9335.2</v>
      </c>
      <c r="N35" s="40"/>
      <c r="O35" s="41">
        <f t="shared" si="10"/>
        <v>1415.2</v>
      </c>
    </row>
    <row r="36" spans="1:15" ht="18.75">
      <c r="A36" s="33">
        <v>3</v>
      </c>
      <c r="B36" s="45" t="s">
        <v>70</v>
      </c>
      <c r="C36" s="35" t="s">
        <v>71</v>
      </c>
      <c r="D36" s="36">
        <f t="shared" si="9"/>
        <v>8580</v>
      </c>
      <c r="E36" s="37">
        <v>2820</v>
      </c>
      <c r="F36" s="37">
        <v>2880</v>
      </c>
      <c r="G36" s="37">
        <v>2880</v>
      </c>
      <c r="H36" s="38">
        <f t="shared" si="6"/>
        <v>3933</v>
      </c>
      <c r="I36" s="37">
        <v>2880</v>
      </c>
      <c r="J36" s="37">
        <v>526.5</v>
      </c>
      <c r="K36" s="57">
        <v>526.5</v>
      </c>
      <c r="L36" s="37">
        <f t="shared" si="2"/>
        <v>12513</v>
      </c>
      <c r="N36" s="40"/>
      <c r="O36" s="41">
        <f t="shared" si="10"/>
        <v>1053</v>
      </c>
    </row>
    <row r="37" spans="1:15" ht="18.75">
      <c r="A37" s="33">
        <v>4</v>
      </c>
      <c r="B37" s="45" t="s">
        <v>72</v>
      </c>
      <c r="C37" s="35" t="s">
        <v>73</v>
      </c>
      <c r="D37" s="36">
        <f t="shared" si="9"/>
        <v>6660</v>
      </c>
      <c r="E37" s="37">
        <v>2340</v>
      </c>
      <c r="F37" s="37">
        <v>2160</v>
      </c>
      <c r="G37" s="37">
        <v>2160</v>
      </c>
      <c r="H37" s="38">
        <f t="shared" si="6"/>
        <v>7364.02</v>
      </c>
      <c r="I37" s="37">
        <v>1680</v>
      </c>
      <c r="J37" s="37">
        <v>2842.01</v>
      </c>
      <c r="K37" s="57">
        <v>2842.01</v>
      </c>
      <c r="L37" s="37">
        <f t="shared" si="2"/>
        <v>14024.02</v>
      </c>
      <c r="N37" s="40"/>
      <c r="O37" s="41">
        <f t="shared" si="10"/>
        <v>5684.02</v>
      </c>
    </row>
    <row r="38" spans="1:15" ht="18.75">
      <c r="A38" s="33">
        <v>5</v>
      </c>
      <c r="B38" s="58" t="s">
        <v>74</v>
      </c>
      <c r="C38" s="35" t="s">
        <v>75</v>
      </c>
      <c r="D38" s="36">
        <f t="shared" si="9"/>
        <v>1800</v>
      </c>
      <c r="E38" s="60">
        <v>540</v>
      </c>
      <c r="F38" s="60">
        <v>600</v>
      </c>
      <c r="G38" s="60">
        <v>660</v>
      </c>
      <c r="H38" s="38">
        <f t="shared" si="6"/>
        <v>2231.7200000000003</v>
      </c>
      <c r="I38" s="60">
        <v>1020</v>
      </c>
      <c r="J38" s="37">
        <v>605.86</v>
      </c>
      <c r="K38" s="57">
        <v>605.86</v>
      </c>
      <c r="L38" s="37">
        <f t="shared" si="2"/>
        <v>4031.7200000000003</v>
      </c>
      <c r="N38" s="40"/>
      <c r="O38" s="41">
        <f t="shared" si="10"/>
        <v>1211.72</v>
      </c>
    </row>
    <row r="39" spans="1:15" ht="18.75">
      <c r="A39" s="33">
        <v>6</v>
      </c>
      <c r="B39" s="45" t="s">
        <v>76</v>
      </c>
      <c r="C39" s="35" t="s">
        <v>77</v>
      </c>
      <c r="D39" s="36">
        <f t="shared" si="9"/>
        <v>900</v>
      </c>
      <c r="E39" s="37">
        <v>300</v>
      </c>
      <c r="F39" s="37">
        <v>300</v>
      </c>
      <c r="G39" s="37">
        <v>300</v>
      </c>
      <c r="H39" s="38">
        <f t="shared" si="6"/>
        <v>3379.1</v>
      </c>
      <c r="I39" s="37">
        <v>300</v>
      </c>
      <c r="J39" s="37">
        <v>1539.55</v>
      </c>
      <c r="K39" s="57">
        <v>1539.55</v>
      </c>
      <c r="L39" s="37">
        <f t="shared" si="2"/>
        <v>4279.1</v>
      </c>
      <c r="N39" s="40"/>
      <c r="O39" s="41">
        <f t="shared" si="10"/>
        <v>3079.1</v>
      </c>
    </row>
    <row r="40" spans="1:15" ht="18.75">
      <c r="A40" s="42">
        <v>7</v>
      </c>
      <c r="B40" s="45" t="s">
        <v>78</v>
      </c>
      <c r="C40" s="35" t="s">
        <v>79</v>
      </c>
      <c r="D40" s="36">
        <f t="shared" si="9"/>
        <v>1260</v>
      </c>
      <c r="E40" s="37">
        <v>420</v>
      </c>
      <c r="F40" s="37">
        <v>420</v>
      </c>
      <c r="G40" s="37">
        <v>420</v>
      </c>
      <c r="H40" s="38">
        <f t="shared" si="6"/>
        <v>4461.08</v>
      </c>
      <c r="I40" s="37">
        <v>360</v>
      </c>
      <c r="J40" s="37">
        <v>2050.54</v>
      </c>
      <c r="K40" s="39">
        <v>2050.54</v>
      </c>
      <c r="L40" s="37">
        <f>D40+H40</f>
        <v>5721.08</v>
      </c>
      <c r="N40" s="40"/>
      <c r="O40" s="41">
        <f t="shared" si="10"/>
        <v>4101.08</v>
      </c>
    </row>
    <row r="41" spans="1:15" ht="18.75">
      <c r="A41" s="42">
        <v>8</v>
      </c>
      <c r="B41" s="45" t="s">
        <v>80</v>
      </c>
      <c r="C41" s="35" t="s">
        <v>81</v>
      </c>
      <c r="D41" s="36">
        <f t="shared" si="9"/>
        <v>0</v>
      </c>
      <c r="E41" s="37"/>
      <c r="F41" s="37"/>
      <c r="G41" s="37"/>
      <c r="H41" s="38">
        <f t="shared" si="6"/>
        <v>1002.84</v>
      </c>
      <c r="I41" s="37"/>
      <c r="J41" s="37">
        <v>501.42</v>
      </c>
      <c r="K41" s="39">
        <v>501.42</v>
      </c>
      <c r="L41" s="37">
        <f>D41+H41</f>
        <v>1002.84</v>
      </c>
      <c r="N41" s="40"/>
      <c r="O41" s="41">
        <f t="shared" si="10"/>
        <v>1002.84</v>
      </c>
    </row>
    <row r="42" spans="1:15" ht="19.5" thickBot="1">
      <c r="A42" s="69">
        <v>9</v>
      </c>
      <c r="B42" s="70" t="s">
        <v>82</v>
      </c>
      <c r="C42" s="35" t="s">
        <v>83</v>
      </c>
      <c r="D42" s="36">
        <f t="shared" si="9"/>
        <v>0</v>
      </c>
      <c r="E42" s="71"/>
      <c r="F42" s="71"/>
      <c r="G42" s="71"/>
      <c r="H42" s="38">
        <f t="shared" si="6"/>
        <v>11770.12</v>
      </c>
      <c r="I42" s="71"/>
      <c r="J42" s="71">
        <v>5885.06</v>
      </c>
      <c r="K42" s="72">
        <v>5885.06</v>
      </c>
      <c r="L42" s="37">
        <f>D42+H42</f>
        <v>11770.12</v>
      </c>
      <c r="N42" s="40"/>
      <c r="O42" s="41">
        <f t="shared" si="10"/>
        <v>11770.12</v>
      </c>
    </row>
    <row r="43" spans="1:13" ht="16.5" thickBot="1">
      <c r="A43" s="73"/>
      <c r="B43" s="74" t="s">
        <v>84</v>
      </c>
      <c r="C43" s="75"/>
      <c r="D43" s="76">
        <f>SUM(D34:D42)</f>
        <v>31080</v>
      </c>
      <c r="E43" s="76">
        <f>SUM(E34:E42)</f>
        <v>10380</v>
      </c>
      <c r="F43" s="76">
        <f>SUM(F34:F42)</f>
        <v>10320</v>
      </c>
      <c r="G43" s="76">
        <f>SUM(G34:G42)</f>
        <v>10380</v>
      </c>
      <c r="H43" s="76">
        <f>SUM(H34:H42)</f>
        <v>40931.68</v>
      </c>
      <c r="I43" s="76">
        <f>SUM(I34:I42)</f>
        <v>10200</v>
      </c>
      <c r="J43" s="76">
        <f>SUM(J34:J42)</f>
        <v>15365.84</v>
      </c>
      <c r="K43" s="76">
        <f>SUM(K34:K42)</f>
        <v>15365.84</v>
      </c>
      <c r="L43" s="76">
        <f>SUM(L34:L42)</f>
        <v>72011.68000000001</v>
      </c>
      <c r="M43" s="13"/>
    </row>
    <row r="44" spans="1:13" ht="16.5" thickBot="1">
      <c r="A44" s="62"/>
      <c r="B44" s="50" t="s">
        <v>85</v>
      </c>
      <c r="C44" s="77"/>
      <c r="D44" s="52">
        <f>D33+D43+D24</f>
        <v>618028</v>
      </c>
      <c r="E44" s="52">
        <f>E33+E43+E24</f>
        <v>203144</v>
      </c>
      <c r="F44" s="52">
        <f aca="true" t="shared" si="11" ref="F44:L44">F33+F43+F24</f>
        <v>224870</v>
      </c>
      <c r="G44" s="52">
        <f t="shared" si="11"/>
        <v>190014</v>
      </c>
      <c r="H44" s="52">
        <f t="shared" si="11"/>
        <v>722494.7</v>
      </c>
      <c r="I44" s="52">
        <f t="shared" si="11"/>
        <v>253059</v>
      </c>
      <c r="J44" s="52">
        <f t="shared" si="11"/>
        <v>234717.84999999998</v>
      </c>
      <c r="K44" s="52">
        <f>K33+K43+K24</f>
        <v>234717.84999999998</v>
      </c>
      <c r="L44" s="52">
        <f t="shared" si="11"/>
        <v>1340522.6999999997</v>
      </c>
      <c r="M44" s="13"/>
    </row>
    <row r="45" spans="1:13" ht="16.5" thickBot="1">
      <c r="A45" s="62"/>
      <c r="B45" s="50" t="s">
        <v>86</v>
      </c>
      <c r="C45" s="77"/>
      <c r="D45" s="52">
        <f>D20+D44</f>
        <v>1716733.74</v>
      </c>
      <c r="E45" s="52">
        <f>E20+E44</f>
        <v>568254.6799999999</v>
      </c>
      <c r="F45" s="53">
        <f>F44+F20</f>
        <v>591958.24</v>
      </c>
      <c r="G45" s="53">
        <f>G44+G20</f>
        <v>556520.8200000001</v>
      </c>
      <c r="H45" s="52">
        <f>H20+H44</f>
        <v>1742284.05</v>
      </c>
      <c r="I45" s="52">
        <f>I20+I44</f>
        <v>619071.1299999999</v>
      </c>
      <c r="J45" s="52">
        <f>J20+J44</f>
        <v>560106.03</v>
      </c>
      <c r="K45" s="52">
        <f>K20+K44</f>
        <v>563106.89</v>
      </c>
      <c r="L45" s="78">
        <f>L20+L44</f>
        <v>3459017.7899999996</v>
      </c>
      <c r="M45" s="13"/>
    </row>
    <row r="46" spans="1:12" ht="15.75">
      <c r="A46" s="79"/>
      <c r="B46" s="80"/>
      <c r="C46" s="81"/>
      <c r="D46" s="82"/>
      <c r="E46" s="82"/>
      <c r="F46" s="83"/>
      <c r="G46" s="83"/>
      <c r="H46" s="82"/>
      <c r="I46" s="82"/>
      <c r="J46" s="82"/>
      <c r="K46" s="82"/>
      <c r="L46" s="82"/>
    </row>
    <row r="47" spans="1:12" ht="15.75">
      <c r="A47" s="79"/>
      <c r="B47" s="80"/>
      <c r="C47" s="81"/>
      <c r="D47" s="82"/>
      <c r="E47" s="82"/>
      <c r="F47" s="83"/>
      <c r="G47" s="83"/>
      <c r="H47" s="82"/>
      <c r="I47" s="82"/>
      <c r="J47" s="82"/>
      <c r="K47" s="82"/>
      <c r="L47" s="82"/>
    </row>
    <row r="48" spans="1:12" ht="15.75" hidden="1">
      <c r="A48" s="84" t="s">
        <v>14</v>
      </c>
      <c r="B48" s="85" t="s">
        <v>15</v>
      </c>
      <c r="C48" s="86" t="s">
        <v>87</v>
      </c>
      <c r="D48" s="87" t="s">
        <v>88</v>
      </c>
      <c r="E48" s="88"/>
      <c r="F48" s="89"/>
      <c r="G48" s="90"/>
      <c r="H48" s="87" t="s">
        <v>89</v>
      </c>
      <c r="I48" s="91"/>
      <c r="J48" s="91"/>
      <c r="K48" s="91"/>
      <c r="L48" s="92" t="s">
        <v>90</v>
      </c>
    </row>
    <row r="49" spans="1:13" ht="16.5" hidden="1" thickBot="1">
      <c r="A49" s="93"/>
      <c r="B49" s="94"/>
      <c r="C49" s="95"/>
      <c r="D49" s="96"/>
      <c r="E49" s="97" t="s">
        <v>91</v>
      </c>
      <c r="F49" s="97" t="s">
        <v>92</v>
      </c>
      <c r="G49" s="98" t="s">
        <v>93</v>
      </c>
      <c r="H49" s="96"/>
      <c r="I49" s="99" t="s">
        <v>94</v>
      </c>
      <c r="J49" s="99" t="s">
        <v>95</v>
      </c>
      <c r="K49" s="99" t="s">
        <v>96</v>
      </c>
      <c r="L49" s="100"/>
      <c r="M49" s="101"/>
    </row>
    <row r="50" spans="1:13" ht="15.75" hidden="1">
      <c r="A50" s="33">
        <v>1</v>
      </c>
      <c r="B50" s="34" t="s">
        <v>26</v>
      </c>
      <c r="C50" s="102"/>
      <c r="D50" s="54">
        <f>SUM(E50:G50)</f>
        <v>0</v>
      </c>
      <c r="E50" s="55"/>
      <c r="F50" s="55"/>
      <c r="G50" s="55"/>
      <c r="H50" s="56">
        <f>I50+J50+K50</f>
        <v>0</v>
      </c>
      <c r="I50" s="55"/>
      <c r="J50" s="55"/>
      <c r="K50" s="103"/>
      <c r="L50" s="56">
        <f>D50+H50+L8</f>
        <v>294572.14</v>
      </c>
      <c r="M50" s="13"/>
    </row>
    <row r="51" spans="1:13" ht="25.5" hidden="1">
      <c r="A51" s="42">
        <v>2</v>
      </c>
      <c r="B51" s="43" t="s">
        <v>28</v>
      </c>
      <c r="C51" s="102"/>
      <c r="D51" s="36">
        <f aca="true" t="shared" si="12" ref="D51:D61">SUM(E51:G51)</f>
        <v>0</v>
      </c>
      <c r="E51" s="37"/>
      <c r="F51" s="37"/>
      <c r="G51" s="37"/>
      <c r="H51" s="38">
        <f aca="true" t="shared" si="13" ref="H51:H56">I51+J51+K51</f>
        <v>0</v>
      </c>
      <c r="I51" s="37"/>
      <c r="J51" s="37"/>
      <c r="K51" s="39"/>
      <c r="L51" s="38">
        <f>D51+H51+L10</f>
        <v>138862.02000000002</v>
      </c>
      <c r="M51" s="13"/>
    </row>
    <row r="52" spans="1:13" ht="15.75" hidden="1">
      <c r="A52" s="42">
        <v>3</v>
      </c>
      <c r="B52" s="45" t="s">
        <v>30</v>
      </c>
      <c r="C52" s="102"/>
      <c r="D52" s="36">
        <f t="shared" si="12"/>
        <v>0</v>
      </c>
      <c r="E52" s="37"/>
      <c r="F52" s="37"/>
      <c r="G52" s="37"/>
      <c r="H52" s="38">
        <f t="shared" si="13"/>
        <v>0</v>
      </c>
      <c r="I52" s="37"/>
      <c r="J52" s="37"/>
      <c r="K52" s="39"/>
      <c r="L52" s="38">
        <f>D52+H52+L11</f>
        <v>114769.36</v>
      </c>
      <c r="M52" s="13"/>
    </row>
    <row r="53" spans="1:13" ht="15.75" hidden="1">
      <c r="A53" s="42">
        <v>4</v>
      </c>
      <c r="B53" s="43" t="s">
        <v>32</v>
      </c>
      <c r="C53" s="102"/>
      <c r="D53" s="36">
        <f t="shared" si="12"/>
        <v>0</v>
      </c>
      <c r="E53" s="37"/>
      <c r="F53" s="37"/>
      <c r="G53" s="37"/>
      <c r="H53" s="38">
        <f t="shared" si="13"/>
        <v>0</v>
      </c>
      <c r="I53" s="104"/>
      <c r="J53" s="104"/>
      <c r="K53" s="105"/>
      <c r="L53" s="38">
        <f>D53+H53</f>
        <v>0</v>
      </c>
      <c r="M53" s="13"/>
    </row>
    <row r="54" spans="1:13" ht="15.75" hidden="1">
      <c r="A54" s="42">
        <v>5</v>
      </c>
      <c r="B54" s="45" t="s">
        <v>34</v>
      </c>
      <c r="C54" s="102"/>
      <c r="D54" s="36">
        <f t="shared" si="12"/>
        <v>0</v>
      </c>
      <c r="E54" s="37"/>
      <c r="F54" s="37"/>
      <c r="G54" s="37"/>
      <c r="H54" s="38">
        <f t="shared" si="13"/>
        <v>0</v>
      </c>
      <c r="I54" s="37"/>
      <c r="J54" s="37"/>
      <c r="K54" s="39"/>
      <c r="L54" s="38">
        <f aca="true" t="shared" si="14" ref="L54:L61">D54+H54+L14</f>
        <v>237475.93</v>
      </c>
      <c r="M54" s="13"/>
    </row>
    <row r="55" spans="1:13" ht="15.75" hidden="1">
      <c r="A55" s="42">
        <v>5</v>
      </c>
      <c r="B55" s="45" t="s">
        <v>36</v>
      </c>
      <c r="C55" s="102"/>
      <c r="D55" s="36">
        <f t="shared" si="12"/>
        <v>0</v>
      </c>
      <c r="E55" s="47"/>
      <c r="F55" s="47"/>
      <c r="G55" s="47"/>
      <c r="H55" s="48">
        <f t="shared" si="13"/>
        <v>0</v>
      </c>
      <c r="I55" s="47"/>
      <c r="J55" s="47"/>
      <c r="K55" s="35"/>
      <c r="L55" s="38">
        <f t="shared" si="14"/>
        <v>620604</v>
      </c>
      <c r="M55" s="13"/>
    </row>
    <row r="56" spans="1:13" ht="15.75" hidden="1">
      <c r="A56" s="42">
        <v>7</v>
      </c>
      <c r="B56" s="45" t="s">
        <v>37</v>
      </c>
      <c r="C56" s="102"/>
      <c r="D56" s="36">
        <f t="shared" si="12"/>
        <v>0</v>
      </c>
      <c r="E56" s="37"/>
      <c r="F56" s="37"/>
      <c r="G56" s="37"/>
      <c r="H56" s="38">
        <f t="shared" si="13"/>
        <v>0</v>
      </c>
      <c r="I56" s="37"/>
      <c r="J56" s="37"/>
      <c r="K56" s="39"/>
      <c r="L56" s="38">
        <f t="shared" si="14"/>
        <v>16439.260000000002</v>
      </c>
      <c r="M56" s="13"/>
    </row>
    <row r="57" spans="1:15" ht="15.75" hidden="1">
      <c r="A57" s="42">
        <v>8</v>
      </c>
      <c r="B57" s="45" t="s">
        <v>39</v>
      </c>
      <c r="C57" s="102"/>
      <c r="D57" s="36">
        <f t="shared" si="12"/>
        <v>0</v>
      </c>
      <c r="E57" s="37"/>
      <c r="F57" s="37"/>
      <c r="G57" s="37"/>
      <c r="H57" s="38">
        <f>I57+J57+K57</f>
        <v>0</v>
      </c>
      <c r="I57" s="37"/>
      <c r="J57" s="37"/>
      <c r="K57" s="39"/>
      <c r="L57" s="38">
        <f t="shared" si="14"/>
        <v>159460.28</v>
      </c>
      <c r="M57" s="13"/>
      <c r="O57" s="13"/>
    </row>
    <row r="58" spans="1:15" ht="15.75" hidden="1">
      <c r="A58" s="42">
        <v>9</v>
      </c>
      <c r="B58" s="45" t="s">
        <v>41</v>
      </c>
      <c r="C58" s="102"/>
      <c r="D58" s="36">
        <f t="shared" si="12"/>
        <v>0</v>
      </c>
      <c r="E58" s="37"/>
      <c r="F58" s="37"/>
      <c r="G58" s="37"/>
      <c r="H58" s="38">
        <f>I58+J58+K58</f>
        <v>0</v>
      </c>
      <c r="I58" s="37"/>
      <c r="J58" s="37"/>
      <c r="K58" s="39"/>
      <c r="L58" s="38">
        <f t="shared" si="14"/>
        <v>5262.3</v>
      </c>
      <c r="M58" s="13"/>
      <c r="O58" s="13"/>
    </row>
    <row r="59" spans="1:15" ht="15.75" hidden="1">
      <c r="A59" s="42">
        <v>10</v>
      </c>
      <c r="B59" s="45" t="s">
        <v>42</v>
      </c>
      <c r="C59" s="102"/>
      <c r="D59" s="36">
        <f t="shared" si="12"/>
        <v>0</v>
      </c>
      <c r="E59" s="37"/>
      <c r="F59" s="37"/>
      <c r="G59" s="37"/>
      <c r="H59" s="38">
        <f>I59+J59+K59</f>
        <v>0</v>
      </c>
      <c r="I59" s="37"/>
      <c r="J59" s="37"/>
      <c r="K59" s="39"/>
      <c r="L59" s="38">
        <f t="shared" si="14"/>
        <v>183580.8</v>
      </c>
      <c r="M59" s="13"/>
      <c r="O59" s="13"/>
    </row>
    <row r="60" spans="1:15" ht="15.75" hidden="1">
      <c r="A60" s="42">
        <v>11</v>
      </c>
      <c r="B60" s="45" t="s">
        <v>44</v>
      </c>
      <c r="C60" s="102"/>
      <c r="D60" s="36">
        <f t="shared" si="12"/>
        <v>0</v>
      </c>
      <c r="E60" s="60"/>
      <c r="F60" s="60"/>
      <c r="G60" s="60"/>
      <c r="H60" s="38">
        <f>I60+J60+K60</f>
        <v>0</v>
      </c>
      <c r="I60" s="60"/>
      <c r="J60" s="60"/>
      <c r="K60" s="106"/>
      <c r="L60" s="38">
        <f t="shared" si="14"/>
        <v>2118495.09</v>
      </c>
      <c r="M60" s="13"/>
      <c r="O60" s="13"/>
    </row>
    <row r="61" spans="1:15" ht="16.5" hidden="1" thickBot="1">
      <c r="A61" s="42">
        <v>12</v>
      </c>
      <c r="B61" s="45" t="s">
        <v>45</v>
      </c>
      <c r="C61" s="102"/>
      <c r="D61" s="107">
        <f t="shared" si="12"/>
        <v>0</v>
      </c>
      <c r="E61" s="60"/>
      <c r="F61" s="60"/>
      <c r="G61" s="60"/>
      <c r="H61" s="61">
        <f>I61+J61+K61</f>
        <v>0</v>
      </c>
      <c r="I61" s="60"/>
      <c r="J61" s="60"/>
      <c r="K61" s="72"/>
      <c r="L61" s="38">
        <f t="shared" si="14"/>
        <v>0</v>
      </c>
      <c r="M61" s="13"/>
      <c r="O61" s="13"/>
    </row>
    <row r="62" spans="1:13" ht="16.5" hidden="1" thickBot="1">
      <c r="A62" s="49"/>
      <c r="B62" s="50" t="s">
        <v>47</v>
      </c>
      <c r="C62" s="108"/>
      <c r="D62" s="52">
        <f aca="true" t="shared" si="15" ref="D62:L62">SUM(D50:D61)</f>
        <v>0</v>
      </c>
      <c r="E62" s="52">
        <f t="shared" si="15"/>
        <v>0</v>
      </c>
      <c r="F62" s="52">
        <f t="shared" si="15"/>
        <v>0</v>
      </c>
      <c r="G62" s="52">
        <f t="shared" si="15"/>
        <v>0</v>
      </c>
      <c r="H62" s="53">
        <f t="shared" si="15"/>
        <v>0</v>
      </c>
      <c r="I62" s="53">
        <f t="shared" si="15"/>
        <v>0</v>
      </c>
      <c r="J62" s="53">
        <f t="shared" si="15"/>
        <v>0</v>
      </c>
      <c r="K62" s="53">
        <f t="shared" si="15"/>
        <v>0</v>
      </c>
      <c r="L62" s="52">
        <f t="shared" si="15"/>
        <v>3889521.1799999997</v>
      </c>
      <c r="M62" s="13"/>
    </row>
    <row r="63" spans="1:13" ht="15.75" hidden="1">
      <c r="A63" s="33">
        <v>1</v>
      </c>
      <c r="B63" s="34"/>
      <c r="C63" s="109"/>
      <c r="D63" s="102"/>
      <c r="E63" s="55"/>
      <c r="F63" s="55"/>
      <c r="G63" s="55"/>
      <c r="H63" s="55"/>
      <c r="I63" s="55"/>
      <c r="J63" s="55"/>
      <c r="K63" s="57"/>
      <c r="L63" s="38">
        <f>D63+H63+L21</f>
        <v>0</v>
      </c>
      <c r="M63" s="13"/>
    </row>
    <row r="64" spans="1:13" ht="15.75" hidden="1">
      <c r="A64" s="33">
        <v>2</v>
      </c>
      <c r="B64" s="58" t="s">
        <v>49</v>
      </c>
      <c r="C64" s="102"/>
      <c r="D64" s="36">
        <f>SUM(E64:G64)</f>
        <v>0</v>
      </c>
      <c r="E64" s="60"/>
      <c r="F64" s="60"/>
      <c r="G64" s="60"/>
      <c r="H64" s="61">
        <f>I64+J64+K64</f>
        <v>0</v>
      </c>
      <c r="I64" s="60"/>
      <c r="J64" s="60"/>
      <c r="K64" s="57"/>
      <c r="L64" s="38">
        <f>D64+H64+L22</f>
        <v>0</v>
      </c>
      <c r="M64" s="13"/>
    </row>
    <row r="65" spans="1:13" ht="16.5" hidden="1" thickBot="1">
      <c r="A65" s="42">
        <v>3</v>
      </c>
      <c r="B65" s="45" t="s">
        <v>50</v>
      </c>
      <c r="C65" s="102"/>
      <c r="D65" s="107">
        <f>SUM(E65:G65)</f>
        <v>0</v>
      </c>
      <c r="E65" s="37"/>
      <c r="F65" s="37"/>
      <c r="G65" s="37"/>
      <c r="H65" s="38">
        <f>I65+J65+K65</f>
        <v>0</v>
      </c>
      <c r="I65" s="37"/>
      <c r="J65" s="37"/>
      <c r="K65" s="57"/>
      <c r="L65" s="38">
        <f>D65+H65+L23</f>
        <v>51851.64</v>
      </c>
      <c r="M65" s="13"/>
    </row>
    <row r="66" spans="1:13" ht="16.5" hidden="1" thickBot="1">
      <c r="A66" s="62"/>
      <c r="B66" s="50" t="s">
        <v>52</v>
      </c>
      <c r="C66" s="77"/>
      <c r="D66" s="52">
        <f>SUM(D63:D65)</f>
        <v>0</v>
      </c>
      <c r="E66" s="52">
        <f aca="true" t="shared" si="16" ref="E66:K66">SUM(E63:E65)</f>
        <v>0</v>
      </c>
      <c r="F66" s="52">
        <f t="shared" si="16"/>
        <v>0</v>
      </c>
      <c r="G66" s="52">
        <f t="shared" si="16"/>
        <v>0</v>
      </c>
      <c r="H66" s="53">
        <f t="shared" si="16"/>
        <v>0</v>
      </c>
      <c r="I66" s="53">
        <f t="shared" si="16"/>
        <v>0</v>
      </c>
      <c r="J66" s="53">
        <f t="shared" si="16"/>
        <v>0</v>
      </c>
      <c r="K66" s="53">
        <f t="shared" si="16"/>
        <v>0</v>
      </c>
      <c r="L66" s="52">
        <f>SUM(L63:L65)</f>
        <v>51851.64</v>
      </c>
      <c r="M66" s="13"/>
    </row>
    <row r="67" spans="1:13" ht="15.75" hidden="1">
      <c r="A67" s="64">
        <v>1</v>
      </c>
      <c r="B67" s="45" t="s">
        <v>53</v>
      </c>
      <c r="C67" s="102"/>
      <c r="D67" s="36">
        <f aca="true" t="shared" si="17" ref="D67:D74">SUM(E67:G67)</f>
        <v>0</v>
      </c>
      <c r="E67" s="37"/>
      <c r="F67" s="37"/>
      <c r="G67" s="37"/>
      <c r="H67" s="38">
        <f>I67+J67+K67</f>
        <v>0</v>
      </c>
      <c r="I67" s="37"/>
      <c r="J67" s="37"/>
      <c r="K67" s="57"/>
      <c r="L67" s="38">
        <f aca="true" t="shared" si="18" ref="L67:L74">D67+H67+L25</f>
        <v>173188.32</v>
      </c>
      <c r="M67" s="13"/>
    </row>
    <row r="68" spans="1:13" ht="15.75" hidden="1">
      <c r="A68" s="64">
        <v>2</v>
      </c>
      <c r="B68" s="65" t="s">
        <v>55</v>
      </c>
      <c r="C68" s="102"/>
      <c r="D68" s="36">
        <f t="shared" si="17"/>
        <v>0</v>
      </c>
      <c r="E68" s="47"/>
      <c r="F68" s="47"/>
      <c r="G68" s="47"/>
      <c r="H68" s="48">
        <f>I68+J68+K68</f>
        <v>0</v>
      </c>
      <c r="I68" s="47"/>
      <c r="J68" s="47"/>
      <c r="K68" s="66"/>
      <c r="L68" s="38">
        <f t="shared" si="18"/>
        <v>54871.47</v>
      </c>
      <c r="M68" s="13"/>
    </row>
    <row r="69" spans="1:13" ht="15.75" hidden="1">
      <c r="A69" s="64">
        <v>3</v>
      </c>
      <c r="B69" s="45" t="s">
        <v>57</v>
      </c>
      <c r="C69" s="102"/>
      <c r="D69" s="36">
        <f t="shared" si="17"/>
        <v>0</v>
      </c>
      <c r="E69" s="37"/>
      <c r="F69" s="37"/>
      <c r="G69" s="37"/>
      <c r="H69" s="38">
        <f>I69+J69+K69</f>
        <v>0</v>
      </c>
      <c r="I69" s="37"/>
      <c r="J69" s="37"/>
      <c r="K69" s="57"/>
      <c r="L69" s="38">
        <f t="shared" si="18"/>
        <v>267539.18</v>
      </c>
      <c r="M69" s="13"/>
    </row>
    <row r="70" spans="1:13" ht="15.75" hidden="1">
      <c r="A70" s="64">
        <v>4</v>
      </c>
      <c r="B70" s="64" t="s">
        <v>59</v>
      </c>
      <c r="C70" s="102"/>
      <c r="D70" s="36">
        <f t="shared" si="17"/>
        <v>0</v>
      </c>
      <c r="E70" s="37"/>
      <c r="F70" s="37"/>
      <c r="G70" s="37"/>
      <c r="H70" s="38">
        <f>I70+J70+K70</f>
        <v>0</v>
      </c>
      <c r="I70" s="37"/>
      <c r="J70" s="37"/>
      <c r="K70" s="57"/>
      <c r="L70" s="38">
        <f t="shared" si="18"/>
        <v>160645.66</v>
      </c>
      <c r="M70" s="13"/>
    </row>
    <row r="71" spans="1:15" ht="15.75" hidden="1">
      <c r="A71" s="64">
        <v>5</v>
      </c>
      <c r="B71" s="45" t="s">
        <v>39</v>
      </c>
      <c r="C71" s="102"/>
      <c r="D71" s="36">
        <f t="shared" si="17"/>
        <v>0</v>
      </c>
      <c r="E71" s="37"/>
      <c r="F71" s="37"/>
      <c r="G71" s="37"/>
      <c r="H71" s="38">
        <f>I71+J71+K71</f>
        <v>0</v>
      </c>
      <c r="I71" s="37"/>
      <c r="J71" s="37"/>
      <c r="K71" s="57"/>
      <c r="L71" s="38">
        <f t="shared" si="18"/>
        <v>249413.59</v>
      </c>
      <c r="M71" s="13"/>
      <c r="O71" s="13"/>
    </row>
    <row r="72" spans="1:15" ht="15.75" hidden="1">
      <c r="A72" s="64">
        <v>6</v>
      </c>
      <c r="B72" s="45" t="s">
        <v>61</v>
      </c>
      <c r="C72" s="102"/>
      <c r="D72" s="36">
        <f t="shared" si="17"/>
        <v>0</v>
      </c>
      <c r="E72" s="37"/>
      <c r="F72" s="37"/>
      <c r="G72" s="37"/>
      <c r="H72" s="38">
        <f>I72+J72+K72</f>
        <v>0</v>
      </c>
      <c r="I72" s="37"/>
      <c r="J72" s="37"/>
      <c r="K72" s="57"/>
      <c r="L72" s="38">
        <f t="shared" si="18"/>
        <v>185866.41999999998</v>
      </c>
      <c r="M72" s="13"/>
      <c r="O72" s="13"/>
    </row>
    <row r="73" spans="1:15" ht="15.75" hidden="1">
      <c r="A73" s="64">
        <v>7</v>
      </c>
      <c r="B73" s="45" t="s">
        <v>62</v>
      </c>
      <c r="C73" s="102"/>
      <c r="D73" s="36">
        <f t="shared" si="17"/>
        <v>0</v>
      </c>
      <c r="E73" s="37"/>
      <c r="F73" s="37"/>
      <c r="G73" s="37"/>
      <c r="H73" s="38">
        <f>I73+J73+K73</f>
        <v>0</v>
      </c>
      <c r="I73" s="37"/>
      <c r="J73" s="37"/>
      <c r="K73" s="57"/>
      <c r="L73" s="38">
        <f t="shared" si="18"/>
        <v>67173.14</v>
      </c>
      <c r="M73" s="13"/>
      <c r="O73" s="13"/>
    </row>
    <row r="74" spans="1:15" ht="16.5" hidden="1" thickBot="1">
      <c r="A74" s="64">
        <v>8</v>
      </c>
      <c r="B74" s="58" t="s">
        <v>63</v>
      </c>
      <c r="C74" s="110"/>
      <c r="D74" s="107">
        <f t="shared" si="17"/>
        <v>0</v>
      </c>
      <c r="E74" s="60"/>
      <c r="F74" s="60"/>
      <c r="G74" s="60"/>
      <c r="H74" s="61">
        <f>I74+J74+K74</f>
        <v>0</v>
      </c>
      <c r="I74" s="60"/>
      <c r="J74" s="60"/>
      <c r="K74" s="57"/>
      <c r="L74" s="38">
        <f t="shared" si="18"/>
        <v>57961.6</v>
      </c>
      <c r="M74" s="13"/>
      <c r="O74" s="13"/>
    </row>
    <row r="75" spans="1:13" ht="16.5" hidden="1" thickBot="1">
      <c r="A75" s="62"/>
      <c r="B75" s="50" t="s">
        <v>65</v>
      </c>
      <c r="C75" s="75"/>
      <c r="D75" s="52">
        <f aca="true" t="shared" si="19" ref="D75:L75">SUM(D67:D74)</f>
        <v>0</v>
      </c>
      <c r="E75" s="52">
        <f t="shared" si="19"/>
        <v>0</v>
      </c>
      <c r="F75" s="52">
        <f t="shared" si="19"/>
        <v>0</v>
      </c>
      <c r="G75" s="52">
        <f t="shared" si="19"/>
        <v>0</v>
      </c>
      <c r="H75" s="52">
        <f t="shared" si="19"/>
        <v>0</v>
      </c>
      <c r="I75" s="52">
        <f t="shared" si="19"/>
        <v>0</v>
      </c>
      <c r="J75" s="52">
        <f t="shared" si="19"/>
        <v>0</v>
      </c>
      <c r="K75" s="52">
        <f t="shared" si="19"/>
        <v>0</v>
      </c>
      <c r="L75" s="52">
        <f t="shared" si="19"/>
        <v>1216659.38</v>
      </c>
      <c r="M75" s="13"/>
    </row>
    <row r="76" spans="1:13" ht="15.75" hidden="1">
      <c r="A76" s="33">
        <v>1</v>
      </c>
      <c r="B76" s="34" t="s">
        <v>66</v>
      </c>
      <c r="C76" s="102"/>
      <c r="D76" s="54">
        <f aca="true" t="shared" si="20" ref="D76:D82">SUM(E76:G76)</f>
        <v>0</v>
      </c>
      <c r="E76" s="55"/>
      <c r="F76" s="55"/>
      <c r="G76" s="55"/>
      <c r="H76" s="56">
        <f aca="true" t="shared" si="21" ref="H76:H83">I76+J76+K76</f>
        <v>0</v>
      </c>
      <c r="I76" s="55"/>
      <c r="J76" s="55"/>
      <c r="K76" s="57"/>
      <c r="L76" s="38">
        <f aca="true" t="shared" si="22" ref="L76:L82">D76+H76+L34</f>
        <v>9334.6</v>
      </c>
      <c r="M76" s="13"/>
    </row>
    <row r="77" spans="1:16" ht="15.75" hidden="1">
      <c r="A77" s="33">
        <v>2</v>
      </c>
      <c r="B77" s="45" t="s">
        <v>68</v>
      </c>
      <c r="C77" s="102"/>
      <c r="D77" s="36">
        <f t="shared" si="20"/>
        <v>0</v>
      </c>
      <c r="E77" s="37"/>
      <c r="F77" s="37"/>
      <c r="G77" s="37"/>
      <c r="H77" s="38">
        <f t="shared" si="21"/>
        <v>0</v>
      </c>
      <c r="I77" s="37"/>
      <c r="J77" s="37"/>
      <c r="K77" s="57"/>
      <c r="L77" s="38">
        <f t="shared" si="22"/>
        <v>9335.2</v>
      </c>
      <c r="M77" s="13"/>
      <c r="P77" s="13"/>
    </row>
    <row r="78" spans="1:16" ht="15.75" hidden="1">
      <c r="A78" s="33">
        <v>3</v>
      </c>
      <c r="B78" s="45" t="s">
        <v>70</v>
      </c>
      <c r="C78" s="102"/>
      <c r="D78" s="36">
        <f t="shared" si="20"/>
        <v>0</v>
      </c>
      <c r="E78" s="37"/>
      <c r="F78" s="37"/>
      <c r="G78" s="37"/>
      <c r="H78" s="38">
        <f t="shared" si="21"/>
        <v>0</v>
      </c>
      <c r="I78" s="37"/>
      <c r="J78" s="37"/>
      <c r="K78" s="57"/>
      <c r="L78" s="38">
        <f t="shared" si="22"/>
        <v>12513</v>
      </c>
      <c r="M78" s="13"/>
      <c r="P78" s="13"/>
    </row>
    <row r="79" spans="1:16" ht="15.75" hidden="1">
      <c r="A79" s="33">
        <v>4</v>
      </c>
      <c r="B79" s="45" t="s">
        <v>72</v>
      </c>
      <c r="C79" s="102"/>
      <c r="D79" s="36">
        <f t="shared" si="20"/>
        <v>0</v>
      </c>
      <c r="E79" s="37"/>
      <c r="F79" s="37"/>
      <c r="G79" s="37"/>
      <c r="H79" s="38">
        <f t="shared" si="21"/>
        <v>0</v>
      </c>
      <c r="I79" s="37"/>
      <c r="J79" s="37"/>
      <c r="K79" s="57"/>
      <c r="L79" s="38">
        <f t="shared" si="22"/>
        <v>14024.02</v>
      </c>
      <c r="M79" s="13"/>
      <c r="P79" s="13"/>
    </row>
    <row r="80" spans="1:16" ht="15.75" hidden="1">
      <c r="A80" s="33">
        <v>5</v>
      </c>
      <c r="B80" s="58" t="s">
        <v>74</v>
      </c>
      <c r="C80" s="102"/>
      <c r="D80" s="36">
        <f t="shared" si="20"/>
        <v>0</v>
      </c>
      <c r="E80" s="60"/>
      <c r="F80" s="60"/>
      <c r="G80" s="60"/>
      <c r="H80" s="38">
        <f t="shared" si="21"/>
        <v>0</v>
      </c>
      <c r="I80" s="37"/>
      <c r="J80" s="37"/>
      <c r="K80" s="57"/>
      <c r="L80" s="38">
        <f t="shared" si="22"/>
        <v>4031.7200000000003</v>
      </c>
      <c r="M80" s="13"/>
      <c r="P80" s="13"/>
    </row>
    <row r="81" spans="1:13" ht="15.75" hidden="1">
      <c r="A81" s="33">
        <v>6</v>
      </c>
      <c r="B81" s="45" t="s">
        <v>76</v>
      </c>
      <c r="C81" s="102"/>
      <c r="D81" s="36">
        <f t="shared" si="20"/>
        <v>0</v>
      </c>
      <c r="E81" s="37"/>
      <c r="F81" s="37"/>
      <c r="G81" s="37"/>
      <c r="H81" s="38">
        <f t="shared" si="21"/>
        <v>0</v>
      </c>
      <c r="I81" s="37"/>
      <c r="J81" s="37"/>
      <c r="K81" s="57"/>
      <c r="L81" s="38">
        <f t="shared" si="22"/>
        <v>4279.1</v>
      </c>
      <c r="M81" s="13"/>
    </row>
    <row r="82" spans="1:13" ht="16.5" hidden="1" thickBot="1">
      <c r="A82" s="33">
        <v>7</v>
      </c>
      <c r="B82" s="58" t="s">
        <v>78</v>
      </c>
      <c r="C82" s="102"/>
      <c r="D82" s="107">
        <f t="shared" si="20"/>
        <v>0</v>
      </c>
      <c r="E82" s="60"/>
      <c r="F82" s="60"/>
      <c r="G82" s="60"/>
      <c r="H82" s="61">
        <f t="shared" si="21"/>
        <v>0</v>
      </c>
      <c r="I82" s="60"/>
      <c r="J82" s="60"/>
      <c r="K82" s="57"/>
      <c r="L82" s="38">
        <f t="shared" si="22"/>
        <v>5721.08</v>
      </c>
      <c r="M82" s="13"/>
    </row>
    <row r="83" spans="1:13" ht="16.5" hidden="1" thickBot="1">
      <c r="A83" s="62"/>
      <c r="B83" s="50" t="s">
        <v>84</v>
      </c>
      <c r="C83" s="77"/>
      <c r="D83" s="52">
        <f>SUM(D76:D82)</f>
        <v>0</v>
      </c>
      <c r="E83" s="52">
        <f>SUM(E76:E82)</f>
        <v>0</v>
      </c>
      <c r="F83" s="52">
        <f>SUM(F76:F82)</f>
        <v>0</v>
      </c>
      <c r="G83" s="52">
        <f>SUM(G76:G82)</f>
        <v>0</v>
      </c>
      <c r="H83" s="53">
        <f t="shared" si="21"/>
        <v>0</v>
      </c>
      <c r="I83" s="53">
        <f>SUM(I76:I82)</f>
        <v>0</v>
      </c>
      <c r="J83" s="53">
        <f>SUM(J76:J82)</f>
        <v>0</v>
      </c>
      <c r="K83" s="53">
        <f>SUM(K76:K82)</f>
        <v>0</v>
      </c>
      <c r="L83" s="52">
        <f>SUM(L76:L82)</f>
        <v>59238.72000000001</v>
      </c>
      <c r="M83" s="13"/>
    </row>
    <row r="84" spans="1:13" ht="16.5" hidden="1" thickBot="1">
      <c r="A84" s="62"/>
      <c r="B84" s="50" t="s">
        <v>85</v>
      </c>
      <c r="C84" s="77"/>
      <c r="D84" s="52">
        <f aca="true" t="shared" si="23" ref="D84:L84">D75+D83+D66</f>
        <v>0</v>
      </c>
      <c r="E84" s="52">
        <f t="shared" si="23"/>
        <v>0</v>
      </c>
      <c r="F84" s="52">
        <f t="shared" si="23"/>
        <v>0</v>
      </c>
      <c r="G84" s="52">
        <f t="shared" si="23"/>
        <v>0</v>
      </c>
      <c r="H84" s="52">
        <f t="shared" si="23"/>
        <v>0</v>
      </c>
      <c r="I84" s="52">
        <f t="shared" si="23"/>
        <v>0</v>
      </c>
      <c r="J84" s="52">
        <f t="shared" si="23"/>
        <v>0</v>
      </c>
      <c r="K84" s="52">
        <f t="shared" si="23"/>
        <v>0</v>
      </c>
      <c r="L84" s="52">
        <f t="shared" si="23"/>
        <v>1327749.7399999998</v>
      </c>
      <c r="M84" s="13"/>
    </row>
    <row r="85" spans="1:13" ht="16.5" hidden="1" thickBot="1">
      <c r="A85" s="62"/>
      <c r="B85" s="50" t="s">
        <v>86</v>
      </c>
      <c r="C85" s="77"/>
      <c r="D85" s="52">
        <f>D62+D84</f>
        <v>0</v>
      </c>
      <c r="E85" s="52">
        <f>E62+E84</f>
        <v>0</v>
      </c>
      <c r="F85" s="53">
        <f>F84+F62</f>
        <v>0</v>
      </c>
      <c r="G85" s="53">
        <f>G84+G62</f>
        <v>0</v>
      </c>
      <c r="H85" s="52">
        <f>H62+H84</f>
        <v>0</v>
      </c>
      <c r="I85" s="52">
        <f>I62+I84</f>
        <v>0</v>
      </c>
      <c r="J85" s="52">
        <f>J62+J84</f>
        <v>0</v>
      </c>
      <c r="K85" s="52">
        <f>K62+K84</f>
        <v>0</v>
      </c>
      <c r="L85" s="78">
        <f>L62+L84</f>
        <v>5217270.92</v>
      </c>
      <c r="M85" s="13"/>
    </row>
    <row r="86" ht="15" hidden="1">
      <c r="L86" s="13"/>
    </row>
    <row r="87" spans="4:12" ht="15">
      <c r="D87" s="13"/>
      <c r="L87" s="13"/>
    </row>
    <row r="88" spans="2:8" ht="15.75">
      <c r="B88" s="2" t="s">
        <v>97</v>
      </c>
      <c r="C88" s="1"/>
      <c r="D88" s="1"/>
      <c r="E88" s="2"/>
      <c r="F88" s="1"/>
      <c r="G88" s="1"/>
      <c r="H88" s="2" t="s">
        <v>98</v>
      </c>
    </row>
    <row r="89" spans="2:8" ht="15.75">
      <c r="B89" s="2" t="s">
        <v>99</v>
      </c>
      <c r="C89" s="1"/>
      <c r="D89" s="1"/>
      <c r="E89" s="2" t="s">
        <v>100</v>
      </c>
      <c r="F89" s="1"/>
      <c r="G89" s="1"/>
      <c r="H89" s="2" t="s">
        <v>101</v>
      </c>
    </row>
    <row r="93" ht="15">
      <c r="L93" t="s">
        <v>100</v>
      </c>
    </row>
  </sheetData>
  <sheetProtection/>
  <mergeCells count="13">
    <mergeCell ref="A48:A49"/>
    <mergeCell ref="B48:B49"/>
    <mergeCell ref="C48:C49"/>
    <mergeCell ref="D48:D49"/>
    <mergeCell ref="H48:H49"/>
    <mergeCell ref="L48:L49"/>
    <mergeCell ref="J2:L2"/>
    <mergeCell ref="A6:A7"/>
    <mergeCell ref="B6:B7"/>
    <mergeCell ref="C6:C7"/>
    <mergeCell ref="D6:D7"/>
    <mergeCell ref="H6:H7"/>
    <mergeCell ref="L6:L7"/>
  </mergeCells>
  <printOptions/>
  <pageMargins left="0.2" right="0.2" top="0.25" bottom="0.25" header="0.3" footer="0.3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2018-05-22T07:32:13Z</dcterms:created>
  <dcterms:modified xsi:type="dcterms:W3CDTF">2018-05-22T07:34:41Z</dcterms:modified>
  <cp:category/>
  <cp:version/>
  <cp:contentType/>
  <cp:contentStatus/>
</cp:coreProperties>
</file>